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Раздел1" sheetId="1" r:id="rId1"/>
    <sheet name="Раздел2" sheetId="2" r:id="rId2"/>
  </sheets>
  <definedNames/>
  <calcPr fullCalcOnLoad="1"/>
</workbook>
</file>

<file path=xl/sharedStrings.xml><?xml version="1.0" encoding="utf-8"?>
<sst xmlns="http://schemas.openxmlformats.org/spreadsheetml/2006/main" count="520" uniqueCount="284">
  <si>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</si>
  <si>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</si>
  <si>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</si>
  <si>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</si>
  <si>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</si>
  <si>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</si>
  <si>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</si>
  <si>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</si>
  <si>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</si>
  <si>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</si>
  <si>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</si>
  <si>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</si>
  <si>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</si>
  <si>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</si>
  <si>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</si>
  <si>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</si>
  <si>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</si>
  <si>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</si>
  <si>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</si>
  <si>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</si>
  <si>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</si>
  <si>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</si>
  <si>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</si>
  <si>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</si>
  <si>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</si>
  <si>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</si>
  <si>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</si>
  <si>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</si>
  <si>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</si>
  <si>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</si>
  <si>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</si>
  <si>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</si>
  <si>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</si>
  <si>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</si>
  <si>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</si>
  <si>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</si>
  <si>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</si>
  <si>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</si>
  <si>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</si>
  <si>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1300</t>
  </si>
  <si>
    <t>1310</t>
  </si>
  <si>
    <t>1400</t>
  </si>
  <si>
    <t>1500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</si>
  <si>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</si>
  <si>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</si>
  <si>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</si>
  <si>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</si>
  <si>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</si>
  <si>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</si>
  <si>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</si>
  <si>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</si>
  <si>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</si>
  <si>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</si>
  <si>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</si>
  <si>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</si>
  <si>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</si>
  <si>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</si>
  <si>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</si>
  <si>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</si>
  <si>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</si>
  <si>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</si>
  <si>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</si>
  <si>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</si>
  <si>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</si>
  <si>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</si>
  <si>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>доходы от операции с активами, всего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</si>
  <si>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</si>
  <si>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</si>
  <si>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</si>
  <si>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</si>
  <si>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</si>
  <si>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</si>
  <si>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</si>
  <si>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</si>
  <si>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</si>
  <si>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</si>
  <si>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</si>
  <si>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</si>
  <si>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</si>
  <si>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</si>
  <si>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</si>
  <si>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</si>
  <si>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</si>
  <si>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</si>
  <si>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</si>
  <si>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</si>
  <si>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139</t>
  </si>
  <si>
    <t>в том числе:
на оплату труда стажеров</t>
  </si>
  <si>
    <t>2200</t>
  </si>
  <si>
    <t>2210</t>
  </si>
  <si>
    <t>2211</t>
  </si>
  <si>
    <t>2220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</si>
  <si>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</si>
  <si>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</si>
  <si>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</si>
  <si>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</si>
  <si>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</si>
  <si>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</si>
  <si>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</si>
  <si>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</si>
  <si>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</si>
  <si>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</si>
  <si>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</si>
  <si>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</si>
  <si>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уплата налогов, сборов и иных платежей, всего </t>
  </si>
  <si>
    <t>340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</si>
  <si>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</si>
  <si>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</si>
  <si>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</si>
  <si>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</si>
  <si>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</si>
  <si>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</si>
  <si>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</si>
  <si>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</si>
  <si>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</si>
  <si>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</si>
  <si>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243</t>
  </si>
  <si>
    <t>2400</t>
  </si>
  <si>
    <t>2500</t>
  </si>
  <si>
    <t>2520</t>
  </si>
  <si>
    <t>2600</t>
  </si>
  <si>
    <t>2610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</si>
  <si>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</si>
  <si>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</si>
  <si>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</si>
  <si>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</si>
  <si>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</si>
  <si>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</si>
  <si>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</si>
  <si>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</si>
  <si>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</si>
  <si>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</si>
  <si>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</si>
  <si>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</si>
  <si>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>2650</t>
  </si>
  <si>
    <t>3000</t>
  </si>
  <si>
    <t>100</t>
  </si>
  <si>
    <t>400</t>
  </si>
  <si>
    <t>406</t>
  </si>
  <si>
    <t>407</t>
  </si>
  <si>
    <t>4000</t>
  </si>
  <si>
    <t>из них:
возврат в бюджет средств субсидии</t>
  </si>
  <si>
    <t>4010</t>
  </si>
  <si>
    <t>610</t>
  </si>
  <si>
    <t>в том числе:
приобретение объектов недвижимого имущества государственными (муниципальными) учреждениями</t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</si>
  <si>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</si>
  <si>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</si>
  <si>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</si>
  <si>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</si>
  <si>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</si>
  <si>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</si>
  <si>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</si>
  <si>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</si>
  <si>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</si>
  <si>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</si>
  <si>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</si>
  <si>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</si>
  <si>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</si>
  <si>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</si>
  <si>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</si>
  <si>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</si>
  <si>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</si>
  <si>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</si>
  <si>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</si>
  <si>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</si>
  <si>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</si>
  <si>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</si>
  <si>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</si>
  <si>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</si>
  <si>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</si>
  <si>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</si>
  <si>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</si>
  <si>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</si>
  <si>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</si>
  <si>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</si>
  <si>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</si>
  <si>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</si>
  <si>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</si>
  <si>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</si>
  <si>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</si>
  <si>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</si>
  <si>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</si>
  <si>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</si>
  <si>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</si>
  <si>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</si>
  <si>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3010</t>
  </si>
  <si>
    <t>3020</t>
  </si>
  <si>
    <t>3030</t>
  </si>
  <si>
    <t>целевые субсидии</t>
  </si>
  <si>
    <t>страховые взносы на обязательное социальное страхование в части
выплат персоналу, подлежащих обложению страховыми взносами</t>
  </si>
  <si>
    <t>2180</t>
  </si>
  <si>
    <t>2181</t>
  </si>
  <si>
    <t>иные выплаты населению</t>
  </si>
  <si>
    <t>2440</t>
  </si>
  <si>
    <t>2450</t>
  </si>
  <si>
    <t>2460</t>
  </si>
  <si>
    <t>гранты, предоставляемые другим организациям и физическим лицам</t>
  </si>
  <si>
    <t>4.1</t>
  </si>
  <si>
    <t>1.3.1</t>
  </si>
  <si>
    <t>1.3.2</t>
  </si>
  <si>
    <t xml:space="preserve">в том числе:
за счет субсидий, предоставляемых на финансовое обеспечение
выполнения государственного (муниципального) задания </t>
  </si>
  <si>
    <t>в том числе:
в соответствии с Федеральным законом N 44-ФЗ</t>
  </si>
  <si>
    <t>в том числе:
закупку научно-исследовательских, опытно-конструкторских и технологических работ</t>
  </si>
  <si>
    <t>прочую закупку товаров, работ и услуг</t>
  </si>
  <si>
    <t>246</t>
  </si>
  <si>
    <t>2660</t>
  </si>
  <si>
    <t>247</t>
  </si>
  <si>
    <t>закупку энергетических ресурсов</t>
  </si>
  <si>
    <t>закупку товаров, работ, услуг в целях создания, развития,
эксплуатации и вывода из эксплуатации государственных
информационных систем</t>
  </si>
  <si>
    <t>2700</t>
  </si>
  <si>
    <t>2710</t>
  </si>
  <si>
    <t>2720</t>
  </si>
  <si>
    <t>строительство (реконструкция) объектов недвижимого имущества
государственными (муниципальными) учреждениями</t>
  </si>
  <si>
    <t xml:space="preserve">Начальник </t>
  </si>
  <si>
    <t>Управления образования МО ГО "Смирныховский"</t>
  </si>
  <si>
    <t>Якименко Л.Н.</t>
  </si>
  <si>
    <t>апреля</t>
  </si>
  <si>
    <t>01</t>
  </si>
  <si>
    <t>21</t>
  </si>
  <si>
    <t>22</t>
  </si>
  <si>
    <t>23</t>
  </si>
  <si>
    <r>
      <t>г.</t>
    </r>
    <r>
      <rPr>
        <vertAlign val="superscript"/>
        <sz val="11"/>
        <rFont val="Times New Roman"/>
        <family val="1"/>
      </rPr>
      <t>2</t>
    </r>
  </si>
  <si>
    <r>
      <t>Код по бюджетной
классификации
Российской
Федерации</t>
    </r>
    <r>
      <rPr>
        <vertAlign val="superscript"/>
        <sz val="11"/>
        <rFont val="Times New Roman"/>
        <family val="1"/>
      </rPr>
      <t>3</t>
    </r>
  </si>
  <si>
    <r>
      <t>Аналити-
ческий
код</t>
    </r>
    <r>
      <rPr>
        <vertAlign val="superscript"/>
        <sz val="11"/>
        <rFont val="Times New Roman"/>
        <family val="1"/>
      </rPr>
      <t>4</t>
    </r>
  </si>
  <si>
    <r>
      <t>Остаток средств на начало текущего финансового года</t>
    </r>
    <r>
      <rPr>
        <vertAlign val="superscript"/>
        <sz val="11"/>
        <rFont val="Times New Roman"/>
        <family val="1"/>
      </rPr>
      <t>5</t>
    </r>
  </si>
  <si>
    <r>
      <t>Остаток средств на конец текущего финансового года</t>
    </r>
    <r>
      <rPr>
        <vertAlign val="superscript"/>
        <sz val="11"/>
        <rFont val="Times New Roman"/>
        <family val="1"/>
      </rPr>
      <t>5</t>
    </r>
  </si>
  <si>
    <r>
      <t>прочие поступления, всего</t>
    </r>
    <r>
      <rPr>
        <vertAlign val="superscript"/>
        <sz val="11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</si>
  <si>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11"/>
        <rFont val="Times New Roman"/>
        <family val="1"/>
      </rPr>
      <t>7</t>
    </r>
  </si>
  <si>
    <r>
      <t>Выплаты, уменьшающие доход, всего</t>
    </r>
    <r>
      <rPr>
        <b/>
        <vertAlign val="superscript"/>
        <sz val="11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</si>
  <si>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11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</si>
  <si>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11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</si>
  <si>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11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</si>
  <si>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11"/>
        <rFont val="Times New Roman"/>
        <family val="1"/>
      </rPr>
      <t>9</t>
    </r>
  </si>
  <si>
    <t>1230</t>
  </si>
  <si>
    <t>доходы от иных видов деятельности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</si>
  <si>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</si>
  <si>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капитальные вложения в объекты государственной (муниципальной) собственности, всего</t>
  </si>
  <si>
    <t>услуги связи</t>
  </si>
  <si>
    <t>коммунальные услуги</t>
  </si>
  <si>
    <t>услуги по содержанию имущества</t>
  </si>
  <si>
    <t>прочие услуги, работы</t>
  </si>
  <si>
    <t>учебные цели</t>
  </si>
  <si>
    <t>увеличение стоимости материальных запасов</t>
  </si>
  <si>
    <t>221</t>
  </si>
  <si>
    <t>223</t>
  </si>
  <si>
    <t>225</t>
  </si>
  <si>
    <t>226</t>
  </si>
  <si>
    <t>310</t>
  </si>
  <si>
    <t>346</t>
  </si>
  <si>
    <t>651401001</t>
  </si>
  <si>
    <t>МКУ"Управление образования администрации МО ГО "Смирныховский"</t>
  </si>
  <si>
    <r>
      <t>Код по бюджетной классификации Российской Федерации</t>
    </r>
    <r>
      <rPr>
        <vertAlign val="superscript"/>
        <sz val="11"/>
        <rFont val="Times New Roman"/>
        <family val="1"/>
      </rPr>
      <t>10.1</t>
    </r>
  </si>
  <si>
    <r>
      <t>Выплаты на закупку товаров, работ, услуг, всего</t>
    </r>
    <r>
      <rPr>
        <b/>
        <vertAlign val="superscript"/>
        <sz val="11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</si>
  <si>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11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</si>
  <si>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
Федерального закона N 44-ФЗ и Федерального закона N 223-ФЗ</t>
    </r>
    <r>
      <rPr>
        <vertAlign val="superscript"/>
        <sz val="11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</si>
  <si>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
N 44-ФЗ и Федерального закона N 223-ФЗ</t>
    </r>
    <r>
      <rPr>
        <vertAlign val="superscript"/>
        <sz val="11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</si>
  <si>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
Федерального закона N 44-ФЗ и Федерального закона N 223-ФЗ</t>
    </r>
    <r>
      <rPr>
        <vertAlign val="superscript"/>
        <sz val="11"/>
        <rFont val="Times New Roman"/>
        <family val="1"/>
      </rPr>
      <t>13</t>
    </r>
  </si>
  <si>
    <r>
      <t>в соответствии с Федеральным законом N 223-ФЗ</t>
    </r>
    <r>
      <rPr>
        <vertAlign val="superscript"/>
        <sz val="11"/>
        <rFont val="Times New Roman"/>
        <family val="1"/>
      </rPr>
      <t>14</t>
    </r>
  </si>
  <si>
    <r>
      <t>за счет субсидий, предоставляемых на осуществление капитальных вложений</t>
    </r>
    <r>
      <rPr>
        <vertAlign val="superscript"/>
        <sz val="11"/>
        <rFont val="Times New Roman"/>
        <family val="1"/>
      </rPr>
      <t>15</t>
    </r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</si>
  <si>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11"/>
        <rFont val="Times New Roman"/>
        <family val="1"/>
      </rPr>
      <t>16</t>
    </r>
  </si>
  <si>
    <r>
      <t>Раздел 2. Сведения по выплатам на закупки товаров, работ, услуг</t>
    </r>
    <r>
      <rPr>
        <b/>
        <vertAlign val="superscript"/>
        <sz val="12"/>
        <rFont val="Times New Roman"/>
        <family val="1"/>
      </rPr>
      <t>10</t>
    </r>
  </si>
  <si>
    <t>заведующая</t>
  </si>
  <si>
    <t>Кудинова Г.А.</t>
  </si>
  <si>
    <t>экономист</t>
  </si>
  <si>
    <t>Эбель Е.С.</t>
  </si>
  <si>
    <t>8(42452)42-4-42</t>
  </si>
  <si>
    <t>Главный бухгалтер Управления образования МО ГО "Смирныховский"</t>
  </si>
  <si>
    <t>Кувшинова Л.Ф.</t>
  </si>
  <si>
    <r>
      <t>по контрактам (договорам), планируемым к заключению в соответствующем финансовом году с учетом требованийФедерального закона N 44-ФЗ и Федерального закона N 223-ФЗ</t>
    </r>
    <r>
      <rPr>
        <vertAlign val="superscript"/>
        <sz val="11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</si>
  <si>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без применения нормФедерального закона N 44-ФЗ и Федерального закона N 223-ФЗ</t>
    </r>
    <r>
      <rPr>
        <vertAlign val="superscript"/>
        <sz val="11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</si>
  <si>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законаN 44-ФЗ и Федерального закона N 223-ФЗ</t>
    </r>
    <r>
      <rPr>
        <vertAlign val="superscript"/>
        <sz val="11"/>
        <rFont val="Times New Roman"/>
        <family val="1"/>
      </rPr>
      <t>13</t>
    </r>
  </si>
  <si>
    <r>
      <t>Код по бюджетной классификации Российской Федерации</t>
    </r>
    <r>
      <rPr>
        <vertAlign val="superscript"/>
        <sz val="10"/>
        <rFont val="Times New Roman"/>
        <family val="1"/>
      </rPr>
      <t>10.1</t>
    </r>
  </si>
  <si>
    <t>МБДОУ детский сад  "Островок" 694350, Сахалинская область, Смирныховский район, пгт Смирных, ул. 3 Микрорайон, д 3 кор.Б</t>
  </si>
  <si>
    <t>Завьялова В.М.</t>
  </si>
  <si>
    <t>6514009299</t>
  </si>
  <si>
    <t>Прочая закупка товаров, работ и услуг</t>
  </si>
  <si>
    <t>2.1</t>
  </si>
  <si>
    <t>24</t>
  </si>
  <si>
    <t>8(42452)41-2-95</t>
  </si>
  <si>
    <t>25</t>
  </si>
  <si>
    <t>07</t>
  </si>
  <si>
    <t>31.03.2023</t>
  </si>
  <si>
    <t>31</t>
  </si>
  <si>
    <t>марта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</si>
</sst>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#,##0.0_р_."/>
    <numFmt numFmtId="178" formatCode="#,##0.00_р_."/>
    <numFmt numFmtId="179" formatCode="#,##0.0"/>
  </numFmts>
  <fonts count="45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6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mediumDashDot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vertical="justify"/>
    </xf>
    <xf numFmtId="0" fontId="3" fillId="0" borderId="0" xfId="0" applyFont="1" applyAlignment="1">
      <alignment horizontal="fill"/>
    </xf>
    <xf numFmtId="0" fontId="3" fillId="0" borderId="0" xfId="0" applyFont="1" applyAlignment="1">
      <alignment horizontal="fill" shrinkToFi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49" fontId="4" fillId="0" borderId="21" xfId="0" applyNumberFormat="1" applyFont="1" applyBorder="1" applyAlignment="1">
      <alignment wrapText="1"/>
    </xf>
    <xf numFmtId="178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/>
    </xf>
    <xf numFmtId="3" fontId="4" fillId="0" borderId="26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178" fontId="3" fillId="0" borderId="26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178" fontId="4" fillId="0" borderId="31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178" fontId="4" fillId="0" borderId="28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2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178" fontId="4" fillId="0" borderId="28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3" fillId="0" borderId="28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9" fontId="4" fillId="0" borderId="2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/>
    </xf>
    <xf numFmtId="178" fontId="3" fillId="0" borderId="28" xfId="0" applyNumberFormat="1" applyFont="1" applyFill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center"/>
    </xf>
    <xf numFmtId="178" fontId="4" fillId="0" borderId="38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178" fontId="4" fillId="0" borderId="40" xfId="0" applyNumberFormat="1" applyFont="1" applyFill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4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49" fontId="4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3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4" fillId="0" borderId="0" xfId="0" applyFont="1" applyAlignment="1">
      <alignment horizontal="right" indent="1"/>
    </xf>
    <xf numFmtId="0" fontId="4" fillId="0" borderId="44" xfId="0" applyFont="1" applyBorder="1" applyAlignment="1">
      <alignment horizontal="right" indent="1"/>
    </xf>
    <xf numFmtId="0" fontId="3" fillId="0" borderId="0" xfId="0" applyFont="1" applyAlignment="1">
      <alignment horizontal="right"/>
    </xf>
    <xf numFmtId="0" fontId="4" fillId="0" borderId="44" xfId="0" applyFont="1" applyFill="1" applyBorder="1" applyAlignment="1">
      <alignment horizontal="right" indent="1"/>
    </xf>
    <xf numFmtId="49" fontId="3" fillId="0" borderId="21" xfId="0" applyNumberFormat="1" applyFont="1" applyBorder="1" applyAlignment="1">
      <alignment wrapText="1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24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inden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8" fontId="3" fillId="0" borderId="42" xfId="0" applyNumberFormat="1" applyFont="1" applyFill="1" applyBorder="1" applyAlignment="1">
      <alignment horizontal="center" vertical="center"/>
    </xf>
    <xf numFmtId="178" fontId="4" fillId="0" borderId="26" xfId="0" applyNumberFormat="1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center" vertical="center"/>
    </xf>
    <xf numFmtId="178" fontId="4" fillId="0" borderId="42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0" fontId="4" fillId="0" borderId="24" xfId="0" applyFont="1" applyBorder="1" applyAlignment="1">
      <alignment vertical="center" wrapText="1" shrinkToFit="1"/>
    </xf>
    <xf numFmtId="0" fontId="4" fillId="0" borderId="27" xfId="0" applyFont="1" applyBorder="1" applyAlignment="1">
      <alignment vertical="center" wrapText="1" shrinkToFit="1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left" wrapText="1" indent="1"/>
    </xf>
    <xf numFmtId="0" fontId="4" fillId="0" borderId="24" xfId="0" applyFont="1" applyBorder="1" applyAlignment="1">
      <alignment horizontal="left" wrapText="1" indent="1"/>
    </xf>
    <xf numFmtId="0" fontId="4" fillId="0" borderId="27" xfId="0" applyFont="1" applyBorder="1" applyAlignment="1">
      <alignment horizontal="left" wrapText="1" indent="1"/>
    </xf>
    <xf numFmtId="49" fontId="4" fillId="0" borderId="2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49" fontId="4" fillId="0" borderId="5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8" xfId="0" applyFont="1" applyBorder="1" applyAlignment="1">
      <alignment vertical="center" wrapText="1"/>
    </xf>
    <xf numFmtId="0" fontId="4" fillId="0" borderId="24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49" fontId="4" fillId="0" borderId="24" xfId="0" applyNumberFormat="1" applyFont="1" applyBorder="1" applyAlignment="1">
      <alignment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3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 shrinkToFit="1"/>
    </xf>
    <xf numFmtId="4" fontId="3" fillId="0" borderId="42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wrapText="1" indent="1"/>
    </xf>
    <xf numFmtId="0" fontId="4" fillId="0" borderId="28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4" fillId="0" borderId="34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shrinkToFit="1"/>
    </xf>
    <xf numFmtId="4" fontId="4" fillId="0" borderId="28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 wrapText="1" indent="1"/>
    </xf>
    <xf numFmtId="4" fontId="4" fillId="0" borderId="2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wrapText="1" indent="2"/>
    </xf>
    <xf numFmtId="0" fontId="4" fillId="0" borderId="28" xfId="0" applyFont="1" applyBorder="1" applyAlignment="1">
      <alignment horizontal="left" indent="2"/>
    </xf>
    <xf numFmtId="0" fontId="4" fillId="0" borderId="26" xfId="0" applyFont="1" applyBorder="1" applyAlignment="1">
      <alignment horizontal="left" indent="2"/>
    </xf>
    <xf numFmtId="0" fontId="4" fillId="0" borderId="25" xfId="0" applyFont="1" applyBorder="1" applyAlignment="1">
      <alignment horizontal="left" wrapText="1" indent="3"/>
    </xf>
    <xf numFmtId="0" fontId="4" fillId="0" borderId="28" xfId="0" applyFont="1" applyBorder="1" applyAlignment="1">
      <alignment horizontal="left" indent="3"/>
    </xf>
    <xf numFmtId="0" fontId="4" fillId="0" borderId="26" xfId="0" applyFont="1" applyBorder="1" applyAlignment="1">
      <alignment horizontal="left" indent="3"/>
    </xf>
    <xf numFmtId="0" fontId="4" fillId="0" borderId="25" xfId="0" applyFont="1" applyBorder="1" applyAlignment="1">
      <alignment horizontal="left" indent="3"/>
    </xf>
    <xf numFmtId="0" fontId="4" fillId="0" borderId="28" xfId="0" applyFont="1" applyBorder="1" applyAlignment="1">
      <alignment horizontal="left" wrapText="1" indent="2"/>
    </xf>
    <xf numFmtId="0" fontId="4" fillId="0" borderId="26" xfId="0" applyFont="1" applyBorder="1" applyAlignment="1">
      <alignment horizontal="left" wrapText="1" indent="2"/>
    </xf>
    <xf numFmtId="4" fontId="3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wrapText="1" indent="3"/>
    </xf>
    <xf numFmtId="0" fontId="4" fillId="0" borderId="24" xfId="0" applyFont="1" applyBorder="1" applyAlignment="1">
      <alignment horizontal="left" wrapText="1" indent="2"/>
    </xf>
    <xf numFmtId="4" fontId="4" fillId="0" borderId="33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0" xfId="0" applyFont="1" applyBorder="1" applyAlignment="1">
      <alignment horizontal="left" wrapText="1" indent="3"/>
    </xf>
    <xf numFmtId="0" fontId="4" fillId="0" borderId="49" xfId="0" applyFont="1" applyBorder="1" applyAlignment="1">
      <alignment horizontal="left" indent="3"/>
    </xf>
    <xf numFmtId="0" fontId="4" fillId="0" borderId="38" xfId="0" applyFont="1" applyBorder="1" applyAlignment="1">
      <alignment horizontal="left" indent="3"/>
    </xf>
    <xf numFmtId="0" fontId="4" fillId="0" borderId="5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 shrinkToFit="1"/>
    </xf>
    <xf numFmtId="4" fontId="4" fillId="0" borderId="49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55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 wrapText="1"/>
    </xf>
    <xf numFmtId="0" fontId="4" fillId="0" borderId="49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 shrinkToFit="1"/>
    </xf>
    <xf numFmtId="4" fontId="4" fillId="0" borderId="3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61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49" fontId="4" fillId="0" borderId="21" xfId="0" applyNumberFormat="1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3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shrinkToFit="1"/>
    </xf>
    <xf numFmtId="0" fontId="4" fillId="0" borderId="5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49" fontId="4" fillId="0" borderId="49" xfId="0" applyNumberFormat="1" applyFont="1" applyBorder="1" applyAlignment="1">
      <alignment horizontal="center" shrinkToFit="1"/>
    </xf>
    <xf numFmtId="0" fontId="4" fillId="0" borderId="25" xfId="0" applyFont="1" applyBorder="1" applyAlignment="1">
      <alignment horizontal="left" wrapText="1" indent="4"/>
    </xf>
    <xf numFmtId="0" fontId="4" fillId="0" borderId="28" xfId="0" applyFont="1" applyBorder="1" applyAlignment="1">
      <alignment horizontal="left" wrapText="1" indent="4"/>
    </xf>
    <xf numFmtId="0" fontId="4" fillId="0" borderId="26" xfId="0" applyFont="1" applyBorder="1" applyAlignment="1">
      <alignment horizontal="left" wrapText="1" indent="4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42" xfId="0" applyNumberFormat="1" applyFont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45"/>
  <sheetViews>
    <sheetView showGridLines="0" tabSelected="1" zoomScaleSheetLayoutView="100" zoomScalePageLayoutView="0" workbookViewId="0" topLeftCell="A25">
      <selection activeCell="BQ138" sqref="BQ138"/>
    </sheetView>
  </sheetViews>
  <sheetFormatPr defaultColWidth="2" defaultRowHeight="12.75"/>
  <cols>
    <col min="1" max="32" width="2" style="16" customWidth="1"/>
    <col min="33" max="33" width="7.5" style="16" customWidth="1"/>
    <col min="34" max="38" width="2" style="16" customWidth="1"/>
    <col min="39" max="39" width="2.66015625" style="16" customWidth="1"/>
    <col min="40" max="47" width="2" style="16" customWidth="1"/>
    <col min="48" max="48" width="3.5" style="16" customWidth="1"/>
    <col min="49" max="54" width="2" style="16" customWidth="1"/>
    <col min="55" max="55" width="7.5" style="16" customWidth="1"/>
    <col min="56" max="61" width="2" style="16" customWidth="1"/>
    <col min="62" max="62" width="7.83203125" style="16" customWidth="1"/>
    <col min="63" max="68" width="2" style="16" customWidth="1"/>
    <col min="69" max="69" width="8.5" style="16" customWidth="1"/>
    <col min="70" max="75" width="2" style="16" customWidth="1"/>
    <col min="76" max="76" width="5.33203125" style="16" customWidth="1"/>
    <col min="77" max="77" width="2" style="16" customWidth="1"/>
  </cols>
  <sheetData>
    <row r="1" spans="55:76" ht="13.5" customHeight="1">
      <c r="BC1" s="102" t="s">
        <v>50</v>
      </c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</row>
    <row r="2" spans="55:76" ht="13.5" customHeight="1">
      <c r="BC2" s="103" t="s">
        <v>213</v>
      </c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</row>
    <row r="3" spans="55:76" ht="13.5" customHeight="1">
      <c r="BC3" s="113" t="s">
        <v>51</v>
      </c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</row>
    <row r="4" spans="55:76" ht="13.5" customHeight="1">
      <c r="BC4" s="103" t="s">
        <v>214</v>
      </c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</row>
    <row r="5" spans="55:76" ht="13.5" customHeight="1">
      <c r="BC5" s="113" t="s">
        <v>52</v>
      </c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</row>
    <row r="6" spans="56:75" ht="13.5" customHeight="1">
      <c r="BD6" s="114"/>
      <c r="BE6" s="114"/>
      <c r="BF6" s="114"/>
      <c r="BG6" s="114"/>
      <c r="BH6" s="114"/>
      <c r="BI6" s="114"/>
      <c r="BJ6" s="114"/>
      <c r="BK6" s="114"/>
      <c r="BL6" s="7"/>
      <c r="BM6" s="114" t="s">
        <v>215</v>
      </c>
      <c r="BN6" s="114"/>
      <c r="BO6" s="114"/>
      <c r="BP6" s="114"/>
      <c r="BQ6" s="114"/>
      <c r="BR6" s="114"/>
      <c r="BS6" s="114"/>
      <c r="BT6" s="114"/>
      <c r="BU6" s="114"/>
      <c r="BV6" s="114"/>
      <c r="BW6" s="114"/>
    </row>
    <row r="7" spans="56:75" ht="13.5" customHeight="1">
      <c r="BD7" s="113" t="s">
        <v>53</v>
      </c>
      <c r="BE7" s="113"/>
      <c r="BF7" s="113"/>
      <c r="BG7" s="113"/>
      <c r="BH7" s="113"/>
      <c r="BI7" s="113"/>
      <c r="BJ7" s="113"/>
      <c r="BK7" s="113"/>
      <c r="BL7" s="6"/>
      <c r="BM7" s="113" t="s">
        <v>54</v>
      </c>
      <c r="BN7" s="113"/>
      <c r="BO7" s="113"/>
      <c r="BP7" s="113"/>
      <c r="BQ7" s="113"/>
      <c r="BR7" s="113"/>
      <c r="BS7" s="113"/>
      <c r="BT7" s="113"/>
      <c r="BU7" s="113"/>
      <c r="BV7" s="113"/>
      <c r="BW7" s="113"/>
    </row>
    <row r="8" spans="55:71" ht="13.5" customHeight="1">
      <c r="BC8" s="16" t="s">
        <v>55</v>
      </c>
      <c r="BD8" s="103" t="s">
        <v>280</v>
      </c>
      <c r="BE8" s="103"/>
      <c r="BF8" s="16" t="s">
        <v>55</v>
      </c>
      <c r="BG8" s="103" t="s">
        <v>216</v>
      </c>
      <c r="BH8" s="103"/>
      <c r="BI8" s="103"/>
      <c r="BJ8" s="103"/>
      <c r="BK8" s="103"/>
      <c r="BL8" s="103"/>
      <c r="BM8" s="103"/>
      <c r="BN8" s="103"/>
      <c r="BO8" s="115">
        <v>20</v>
      </c>
      <c r="BP8" s="115"/>
      <c r="BQ8" s="114" t="s">
        <v>220</v>
      </c>
      <c r="BR8" s="114"/>
      <c r="BS8" s="16" t="s">
        <v>56</v>
      </c>
    </row>
    <row r="10" spans="1:76" ht="14.25" customHeight="1">
      <c r="A10" s="127" t="s">
        <v>0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14" t="s">
        <v>220</v>
      </c>
      <c r="AZ10" s="114"/>
      <c r="BA10" s="2" t="s">
        <v>56</v>
      </c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120" t="s">
        <v>5</v>
      </c>
      <c r="BR10" s="120"/>
      <c r="BS10" s="120"/>
      <c r="BT10" s="120"/>
      <c r="BU10" s="120"/>
      <c r="BV10" s="120"/>
      <c r="BW10" s="120"/>
      <c r="BX10" s="120"/>
    </row>
    <row r="11" spans="24:76" ht="15.75" customHeight="1" thickBot="1">
      <c r="X11" s="127" t="s">
        <v>1</v>
      </c>
      <c r="Y11" s="127"/>
      <c r="Z11" s="127"/>
      <c r="AA11" s="127"/>
      <c r="AB11" s="114" t="s">
        <v>220</v>
      </c>
      <c r="AC11" s="114"/>
      <c r="AD11" s="10" t="s">
        <v>2</v>
      </c>
      <c r="AF11" s="12"/>
      <c r="AG11" s="12"/>
      <c r="AH11" s="12"/>
      <c r="AI11" s="10"/>
      <c r="AJ11" s="10"/>
      <c r="AK11" s="10"/>
      <c r="AL11" s="10"/>
      <c r="AM11" s="10"/>
      <c r="AN11" s="10"/>
      <c r="AO11" s="10"/>
      <c r="AQ11" s="114" t="s">
        <v>277</v>
      </c>
      <c r="AR11" s="114"/>
      <c r="AS11" s="10" t="s">
        <v>3</v>
      </c>
      <c r="AU11" s="13"/>
      <c r="AV11" s="114" t="s">
        <v>279</v>
      </c>
      <c r="AW11" s="114"/>
      <c r="AX11" s="119" t="s">
        <v>4</v>
      </c>
      <c r="AY11" s="119"/>
      <c r="AZ11" s="119"/>
      <c r="BA11" s="119"/>
      <c r="BB11" s="119"/>
      <c r="BQ11" s="121"/>
      <c r="BR11" s="121"/>
      <c r="BS11" s="121"/>
      <c r="BT11" s="121"/>
      <c r="BU11" s="121"/>
      <c r="BV11" s="121"/>
      <c r="BW11" s="121"/>
      <c r="BX11" s="121"/>
    </row>
    <row r="12" spans="31:76" ht="18">
      <c r="AE12" s="16" t="s">
        <v>16</v>
      </c>
      <c r="AG12" s="103" t="s">
        <v>282</v>
      </c>
      <c r="AH12" s="103"/>
      <c r="AI12" s="16" t="s">
        <v>55</v>
      </c>
      <c r="AJ12" s="103" t="s">
        <v>283</v>
      </c>
      <c r="AK12" s="103"/>
      <c r="AL12" s="103"/>
      <c r="AM12" s="103"/>
      <c r="AN12" s="103"/>
      <c r="AO12" s="103"/>
      <c r="AP12" s="103"/>
      <c r="AQ12" s="103"/>
      <c r="AR12" s="115">
        <v>20</v>
      </c>
      <c r="AS12" s="115"/>
      <c r="AT12" s="114" t="s">
        <v>220</v>
      </c>
      <c r="AU12" s="114"/>
      <c r="AV12" s="115" t="s">
        <v>221</v>
      </c>
      <c r="AW12" s="115"/>
      <c r="BF12" s="125" t="s">
        <v>6</v>
      </c>
      <c r="BG12" s="125"/>
      <c r="BH12" s="125"/>
      <c r="BI12" s="125"/>
      <c r="BJ12" s="125"/>
      <c r="BK12" s="125"/>
      <c r="BL12" s="125"/>
      <c r="BM12" s="125"/>
      <c r="BN12" s="125"/>
      <c r="BO12" s="125"/>
      <c r="BP12" s="126"/>
      <c r="BQ12" s="122" t="s">
        <v>281</v>
      </c>
      <c r="BR12" s="123"/>
      <c r="BS12" s="123"/>
      <c r="BT12" s="123"/>
      <c r="BU12" s="123"/>
      <c r="BV12" s="123"/>
      <c r="BW12" s="123"/>
      <c r="BX12" s="124"/>
    </row>
    <row r="13" spans="1:76" ht="15">
      <c r="A13" s="16" t="s">
        <v>14</v>
      </c>
      <c r="BF13" s="125" t="s">
        <v>7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6"/>
      <c r="BQ13" s="116"/>
      <c r="BR13" s="117"/>
      <c r="BS13" s="117"/>
      <c r="BT13" s="117"/>
      <c r="BU13" s="117"/>
      <c r="BV13" s="117"/>
      <c r="BW13" s="117"/>
      <c r="BX13" s="118"/>
    </row>
    <row r="14" spans="1:76" ht="15">
      <c r="A14" s="16" t="s">
        <v>13</v>
      </c>
      <c r="N14" s="133" t="s">
        <v>250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25" t="s">
        <v>8</v>
      </c>
      <c r="BG14" s="125"/>
      <c r="BH14" s="125"/>
      <c r="BI14" s="125"/>
      <c r="BJ14" s="125"/>
      <c r="BK14" s="125"/>
      <c r="BL14" s="125"/>
      <c r="BM14" s="125"/>
      <c r="BN14" s="125"/>
      <c r="BO14" s="125"/>
      <c r="BP14" s="126"/>
      <c r="BQ14" s="116"/>
      <c r="BR14" s="117"/>
      <c r="BS14" s="117"/>
      <c r="BT14" s="117"/>
      <c r="BU14" s="117"/>
      <c r="BV14" s="117"/>
      <c r="BW14" s="117"/>
      <c r="BX14" s="118"/>
    </row>
    <row r="15" spans="58:76" ht="15">
      <c r="BF15" s="144" t="s">
        <v>7</v>
      </c>
      <c r="BG15" s="144"/>
      <c r="BH15" s="144"/>
      <c r="BI15" s="144"/>
      <c r="BJ15" s="144"/>
      <c r="BK15" s="144"/>
      <c r="BL15" s="144"/>
      <c r="BM15" s="144"/>
      <c r="BN15" s="144"/>
      <c r="BO15" s="144"/>
      <c r="BP15" s="128"/>
      <c r="BQ15" s="116"/>
      <c r="BR15" s="117"/>
      <c r="BS15" s="117"/>
      <c r="BT15" s="117"/>
      <c r="BU15" s="117"/>
      <c r="BV15" s="117"/>
      <c r="BW15" s="117"/>
      <c r="BX15" s="118"/>
    </row>
    <row r="16" spans="58:76" ht="15">
      <c r="BF16" s="128" t="s">
        <v>9</v>
      </c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16" t="s">
        <v>274</v>
      </c>
      <c r="BR16" s="117"/>
      <c r="BS16" s="117"/>
      <c r="BT16" s="117"/>
      <c r="BU16" s="117"/>
      <c r="BV16" s="117"/>
      <c r="BW16" s="117"/>
      <c r="BX16" s="118"/>
    </row>
    <row r="17" spans="1:76" ht="30.75" customHeight="1">
      <c r="A17" s="16" t="s">
        <v>12</v>
      </c>
      <c r="H17" s="129" t="s">
        <v>272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8" t="s">
        <v>10</v>
      </c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16" t="s">
        <v>249</v>
      </c>
      <c r="BR17" s="117"/>
      <c r="BS17" s="117"/>
      <c r="BT17" s="117"/>
      <c r="BU17" s="117"/>
      <c r="BV17" s="117"/>
      <c r="BW17" s="117"/>
      <c r="BX17" s="118"/>
    </row>
    <row r="18" spans="1:76" ht="15.75" thickBot="1">
      <c r="A18" s="16" t="s">
        <v>15</v>
      </c>
      <c r="BF18" s="128" t="s">
        <v>11</v>
      </c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45">
        <v>383</v>
      </c>
      <c r="BR18" s="146"/>
      <c r="BS18" s="146"/>
      <c r="BT18" s="146"/>
      <c r="BU18" s="146"/>
      <c r="BV18" s="146"/>
      <c r="BW18" s="146"/>
      <c r="BX18" s="147"/>
    </row>
    <row r="19" spans="1:76" ht="15">
      <c r="A19" s="140" t="s">
        <v>17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</row>
    <row r="20" spans="1:77" s="4" customFormat="1" ht="17.25" customHeight="1">
      <c r="A20" s="154" t="s">
        <v>18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5"/>
      <c r="AF20" s="134" t="s">
        <v>19</v>
      </c>
      <c r="AG20" s="134"/>
      <c r="AH20" s="134"/>
      <c r="AI20" s="134"/>
      <c r="AJ20" s="134" t="s">
        <v>222</v>
      </c>
      <c r="AK20" s="134"/>
      <c r="AL20" s="134"/>
      <c r="AM20" s="134"/>
      <c r="AN20" s="134"/>
      <c r="AO20" s="134"/>
      <c r="AP20" s="134"/>
      <c r="AQ20" s="134"/>
      <c r="AR20" s="134" t="s">
        <v>223</v>
      </c>
      <c r="AS20" s="134"/>
      <c r="AT20" s="134"/>
      <c r="AU20" s="134"/>
      <c r="AV20" s="134"/>
      <c r="AW20" s="138" t="s">
        <v>20</v>
      </c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6"/>
    </row>
    <row r="21" spans="1:77" s="4" customFormat="1" ht="16.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86" t="s">
        <v>21</v>
      </c>
      <c r="AX21" s="87"/>
      <c r="AY21" s="87"/>
      <c r="AZ21" s="137" t="s">
        <v>220</v>
      </c>
      <c r="BA21" s="137"/>
      <c r="BB21" s="135" t="s">
        <v>56</v>
      </c>
      <c r="BC21" s="136"/>
      <c r="BD21" s="151" t="s">
        <v>21</v>
      </c>
      <c r="BE21" s="151"/>
      <c r="BF21" s="151"/>
      <c r="BG21" s="114" t="s">
        <v>277</v>
      </c>
      <c r="BH21" s="114"/>
      <c r="BI21" s="152" t="s">
        <v>56</v>
      </c>
      <c r="BJ21" s="152"/>
      <c r="BK21" s="86" t="s">
        <v>21</v>
      </c>
      <c r="BL21" s="87"/>
      <c r="BM21" s="87"/>
      <c r="BN21" s="137" t="s">
        <v>279</v>
      </c>
      <c r="BO21" s="137"/>
      <c r="BP21" s="135" t="s">
        <v>56</v>
      </c>
      <c r="BQ21" s="136"/>
      <c r="BR21" s="134" t="s">
        <v>23</v>
      </c>
      <c r="BS21" s="134"/>
      <c r="BT21" s="134"/>
      <c r="BU21" s="134"/>
      <c r="BV21" s="134"/>
      <c r="BW21" s="134"/>
      <c r="BX21" s="134"/>
      <c r="BY21" s="16"/>
    </row>
    <row r="22" spans="1:77" s="4" customFormat="1" ht="39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3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41" t="s">
        <v>22</v>
      </c>
      <c r="AX22" s="142"/>
      <c r="AY22" s="142"/>
      <c r="AZ22" s="142"/>
      <c r="BA22" s="142"/>
      <c r="BB22" s="142"/>
      <c r="BC22" s="143"/>
      <c r="BD22" s="153" t="s">
        <v>25</v>
      </c>
      <c r="BE22" s="142"/>
      <c r="BF22" s="142"/>
      <c r="BG22" s="142"/>
      <c r="BH22" s="142"/>
      <c r="BI22" s="142"/>
      <c r="BJ22" s="142"/>
      <c r="BK22" s="141" t="s">
        <v>24</v>
      </c>
      <c r="BL22" s="142"/>
      <c r="BM22" s="142"/>
      <c r="BN22" s="142"/>
      <c r="BO22" s="142"/>
      <c r="BP22" s="142"/>
      <c r="BQ22" s="143"/>
      <c r="BR22" s="134"/>
      <c r="BS22" s="134"/>
      <c r="BT22" s="134"/>
      <c r="BU22" s="134"/>
      <c r="BV22" s="134"/>
      <c r="BW22" s="134"/>
      <c r="BX22" s="134"/>
      <c r="BY22" s="16"/>
    </row>
    <row r="23" spans="1:77" s="4" customFormat="1" ht="15.75" thickBot="1">
      <c r="A23" s="130">
        <v>1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2">
        <v>2</v>
      </c>
      <c r="AG23" s="132"/>
      <c r="AH23" s="132"/>
      <c r="AI23" s="132"/>
      <c r="AJ23" s="132">
        <v>3</v>
      </c>
      <c r="AK23" s="132"/>
      <c r="AL23" s="132"/>
      <c r="AM23" s="132"/>
      <c r="AN23" s="132"/>
      <c r="AO23" s="132"/>
      <c r="AP23" s="132"/>
      <c r="AQ23" s="132"/>
      <c r="AR23" s="132">
        <v>4</v>
      </c>
      <c r="AS23" s="132"/>
      <c r="AT23" s="132"/>
      <c r="AU23" s="132"/>
      <c r="AV23" s="132"/>
      <c r="AW23" s="132">
        <v>5</v>
      </c>
      <c r="AX23" s="132"/>
      <c r="AY23" s="132"/>
      <c r="AZ23" s="132"/>
      <c r="BA23" s="132"/>
      <c r="BB23" s="132"/>
      <c r="BC23" s="132"/>
      <c r="BD23" s="132">
        <v>6</v>
      </c>
      <c r="BE23" s="132"/>
      <c r="BF23" s="132"/>
      <c r="BG23" s="132"/>
      <c r="BH23" s="132"/>
      <c r="BI23" s="132"/>
      <c r="BJ23" s="132"/>
      <c r="BK23" s="132">
        <v>7</v>
      </c>
      <c r="BL23" s="132"/>
      <c r="BM23" s="132"/>
      <c r="BN23" s="132"/>
      <c r="BO23" s="132"/>
      <c r="BP23" s="132"/>
      <c r="BQ23" s="132"/>
      <c r="BR23" s="131">
        <v>8</v>
      </c>
      <c r="BS23" s="131"/>
      <c r="BT23" s="131"/>
      <c r="BU23" s="131"/>
      <c r="BV23" s="131"/>
      <c r="BW23" s="131"/>
      <c r="BX23" s="131"/>
      <c r="BY23" s="16"/>
    </row>
    <row r="24" spans="1:77" s="4" customFormat="1" ht="18">
      <c r="A24" s="148" t="s">
        <v>224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50"/>
      <c r="AF24" s="161" t="s">
        <v>29</v>
      </c>
      <c r="AG24" s="162"/>
      <c r="AH24" s="162"/>
      <c r="AI24" s="162"/>
      <c r="AJ24" s="162" t="s">
        <v>33</v>
      </c>
      <c r="AK24" s="162"/>
      <c r="AL24" s="162"/>
      <c r="AM24" s="162"/>
      <c r="AN24" s="162"/>
      <c r="AO24" s="162"/>
      <c r="AP24" s="162"/>
      <c r="AQ24" s="162"/>
      <c r="AR24" s="162" t="s">
        <v>33</v>
      </c>
      <c r="AS24" s="162"/>
      <c r="AT24" s="162"/>
      <c r="AU24" s="162"/>
      <c r="AV24" s="162"/>
      <c r="AW24" s="166">
        <v>1157753.1</v>
      </c>
      <c r="AX24" s="166"/>
      <c r="AY24" s="166"/>
      <c r="AZ24" s="166"/>
      <c r="BA24" s="166"/>
      <c r="BB24" s="166"/>
      <c r="BC24" s="166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1"/>
      <c r="BS24" s="171"/>
      <c r="BT24" s="171"/>
      <c r="BU24" s="171"/>
      <c r="BV24" s="171"/>
      <c r="BW24" s="171"/>
      <c r="BX24" s="172"/>
      <c r="BY24" s="16"/>
    </row>
    <row r="25" spans="1:77" s="4" customFormat="1" ht="18">
      <c r="A25" s="148" t="s">
        <v>225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50"/>
      <c r="AF25" s="62" t="s">
        <v>30</v>
      </c>
      <c r="AG25" s="58"/>
      <c r="AH25" s="58"/>
      <c r="AI25" s="58"/>
      <c r="AJ25" s="58" t="s">
        <v>33</v>
      </c>
      <c r="AK25" s="58"/>
      <c r="AL25" s="58"/>
      <c r="AM25" s="58"/>
      <c r="AN25" s="58"/>
      <c r="AO25" s="58"/>
      <c r="AP25" s="58"/>
      <c r="AQ25" s="58"/>
      <c r="AR25" s="58" t="s">
        <v>33</v>
      </c>
      <c r="AS25" s="58"/>
      <c r="AT25" s="58"/>
      <c r="AU25" s="58"/>
      <c r="AV25" s="58"/>
      <c r="AW25" s="81">
        <f>AW24+AW26-AW47</f>
        <v>0</v>
      </c>
      <c r="AX25" s="81"/>
      <c r="AY25" s="81"/>
      <c r="AZ25" s="81"/>
      <c r="BA25" s="81"/>
      <c r="BB25" s="81"/>
      <c r="BC25" s="81"/>
      <c r="BD25" s="81">
        <f>BD24+BD26-BD47</f>
        <v>0</v>
      </c>
      <c r="BE25" s="81"/>
      <c r="BF25" s="81"/>
      <c r="BG25" s="81"/>
      <c r="BH25" s="81"/>
      <c r="BI25" s="81"/>
      <c r="BJ25" s="81"/>
      <c r="BK25" s="81">
        <f>BK24+BK26-BK47</f>
        <v>0</v>
      </c>
      <c r="BL25" s="81"/>
      <c r="BM25" s="81"/>
      <c r="BN25" s="81"/>
      <c r="BO25" s="81"/>
      <c r="BP25" s="81"/>
      <c r="BQ25" s="81"/>
      <c r="BR25" s="53"/>
      <c r="BS25" s="53"/>
      <c r="BT25" s="53"/>
      <c r="BU25" s="53"/>
      <c r="BV25" s="53"/>
      <c r="BW25" s="53"/>
      <c r="BX25" s="54"/>
      <c r="BY25" s="16"/>
    </row>
    <row r="26" spans="1:77" s="4" customFormat="1" ht="15">
      <c r="A26" s="163" t="s">
        <v>26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5"/>
      <c r="AF26" s="64" t="s">
        <v>31</v>
      </c>
      <c r="AG26" s="63"/>
      <c r="AH26" s="63"/>
      <c r="AI26" s="63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81">
        <f>AW27+AW30+AW33+AW36+AW38+AW41+AW44</f>
        <v>74759760</v>
      </c>
      <c r="AX26" s="81"/>
      <c r="AY26" s="81"/>
      <c r="AZ26" s="81"/>
      <c r="BA26" s="81"/>
      <c r="BB26" s="81"/>
      <c r="BC26" s="81"/>
      <c r="BD26" s="81">
        <f>BD27+BD30+BD33+BD36+BD38+BD41+BD44</f>
        <v>42885300</v>
      </c>
      <c r="BE26" s="81"/>
      <c r="BF26" s="81"/>
      <c r="BG26" s="81"/>
      <c r="BH26" s="81"/>
      <c r="BI26" s="81"/>
      <c r="BJ26" s="81"/>
      <c r="BK26" s="81">
        <f>BK27+BK30+BK33+BK36+BK38+BK41+BK44</f>
        <v>43777900</v>
      </c>
      <c r="BL26" s="81"/>
      <c r="BM26" s="81"/>
      <c r="BN26" s="81"/>
      <c r="BO26" s="81"/>
      <c r="BP26" s="81"/>
      <c r="BQ26" s="81"/>
      <c r="BR26" s="53"/>
      <c r="BS26" s="53"/>
      <c r="BT26" s="53"/>
      <c r="BU26" s="53"/>
      <c r="BV26" s="53"/>
      <c r="BW26" s="53"/>
      <c r="BX26" s="54"/>
      <c r="BY26" s="16"/>
    </row>
    <row r="27" spans="1:77" s="4" customFormat="1" ht="30" customHeight="1">
      <c r="A27" s="82" t="s">
        <v>27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91"/>
      <c r="AF27" s="94" t="s">
        <v>32</v>
      </c>
      <c r="AG27" s="89"/>
      <c r="AH27" s="89"/>
      <c r="AI27" s="90"/>
      <c r="AJ27" s="88" t="s">
        <v>34</v>
      </c>
      <c r="AK27" s="89"/>
      <c r="AL27" s="89"/>
      <c r="AM27" s="89"/>
      <c r="AN27" s="89"/>
      <c r="AO27" s="89"/>
      <c r="AP27" s="89"/>
      <c r="AQ27" s="90"/>
      <c r="AR27" s="88"/>
      <c r="AS27" s="89"/>
      <c r="AT27" s="89"/>
      <c r="AU27" s="89"/>
      <c r="AV27" s="90"/>
      <c r="AW27" s="167"/>
      <c r="AX27" s="168"/>
      <c r="AY27" s="168"/>
      <c r="AZ27" s="168"/>
      <c r="BA27" s="168"/>
      <c r="BB27" s="168"/>
      <c r="BC27" s="169"/>
      <c r="BD27" s="167"/>
      <c r="BE27" s="168"/>
      <c r="BF27" s="168"/>
      <c r="BG27" s="168"/>
      <c r="BH27" s="168"/>
      <c r="BI27" s="168"/>
      <c r="BJ27" s="169"/>
      <c r="BK27" s="167"/>
      <c r="BL27" s="168"/>
      <c r="BM27" s="168"/>
      <c r="BN27" s="168"/>
      <c r="BO27" s="168"/>
      <c r="BP27" s="168"/>
      <c r="BQ27" s="169"/>
      <c r="BR27" s="38"/>
      <c r="BS27" s="39"/>
      <c r="BT27" s="39"/>
      <c r="BU27" s="39"/>
      <c r="BV27" s="39"/>
      <c r="BW27" s="39"/>
      <c r="BX27" s="40"/>
      <c r="BY27" s="16"/>
    </row>
    <row r="28" spans="1:77" s="4" customFormat="1" ht="15">
      <c r="A28" s="158" t="s">
        <v>28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60"/>
      <c r="AF28" s="195" t="s">
        <v>57</v>
      </c>
      <c r="AG28" s="190"/>
      <c r="AH28" s="190"/>
      <c r="AI28" s="191"/>
      <c r="AJ28" s="189"/>
      <c r="AK28" s="190"/>
      <c r="AL28" s="190"/>
      <c r="AM28" s="190"/>
      <c r="AN28" s="190"/>
      <c r="AO28" s="190"/>
      <c r="AP28" s="190"/>
      <c r="AQ28" s="191"/>
      <c r="AR28" s="189"/>
      <c r="AS28" s="190"/>
      <c r="AT28" s="190"/>
      <c r="AU28" s="190"/>
      <c r="AV28" s="191"/>
      <c r="AW28" s="78"/>
      <c r="AX28" s="79"/>
      <c r="AY28" s="79"/>
      <c r="AZ28" s="79"/>
      <c r="BA28" s="79"/>
      <c r="BB28" s="79"/>
      <c r="BC28" s="80"/>
      <c r="BD28" s="78"/>
      <c r="BE28" s="79"/>
      <c r="BF28" s="79"/>
      <c r="BG28" s="79"/>
      <c r="BH28" s="79"/>
      <c r="BI28" s="79"/>
      <c r="BJ28" s="80"/>
      <c r="BK28" s="78"/>
      <c r="BL28" s="79"/>
      <c r="BM28" s="79"/>
      <c r="BN28" s="79"/>
      <c r="BO28" s="79"/>
      <c r="BP28" s="79"/>
      <c r="BQ28" s="80"/>
      <c r="BR28" s="72"/>
      <c r="BS28" s="73"/>
      <c r="BT28" s="73"/>
      <c r="BU28" s="73"/>
      <c r="BV28" s="73"/>
      <c r="BW28" s="73"/>
      <c r="BX28" s="74"/>
      <c r="BY28" s="16"/>
    </row>
    <row r="29" spans="1:77" s="4" customFormat="1" ht="0.75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5"/>
      <c r="AF29" s="203"/>
      <c r="AG29" s="193"/>
      <c r="AH29" s="193"/>
      <c r="AI29" s="194"/>
      <c r="AJ29" s="192"/>
      <c r="AK29" s="193"/>
      <c r="AL29" s="193"/>
      <c r="AM29" s="193"/>
      <c r="AN29" s="193"/>
      <c r="AO29" s="193"/>
      <c r="AP29" s="193"/>
      <c r="AQ29" s="194"/>
      <c r="AR29" s="192"/>
      <c r="AS29" s="193"/>
      <c r="AT29" s="193"/>
      <c r="AU29" s="193"/>
      <c r="AV29" s="194"/>
      <c r="AW29" s="110"/>
      <c r="AX29" s="111"/>
      <c r="AY29" s="111"/>
      <c r="AZ29" s="111"/>
      <c r="BA29" s="111"/>
      <c r="BB29" s="111"/>
      <c r="BC29" s="112"/>
      <c r="BD29" s="110"/>
      <c r="BE29" s="111"/>
      <c r="BF29" s="111"/>
      <c r="BG29" s="111"/>
      <c r="BH29" s="111"/>
      <c r="BI29" s="111"/>
      <c r="BJ29" s="112"/>
      <c r="BK29" s="110"/>
      <c r="BL29" s="111"/>
      <c r="BM29" s="111"/>
      <c r="BN29" s="111"/>
      <c r="BO29" s="111"/>
      <c r="BP29" s="111"/>
      <c r="BQ29" s="112"/>
      <c r="BR29" s="96"/>
      <c r="BS29" s="97"/>
      <c r="BT29" s="97"/>
      <c r="BU29" s="97"/>
      <c r="BV29" s="97"/>
      <c r="BW29" s="97"/>
      <c r="BX29" s="98"/>
      <c r="BY29" s="16"/>
    </row>
    <row r="30" spans="1:77" s="4" customFormat="1" ht="29.25" customHeight="1">
      <c r="A30" s="173" t="s">
        <v>35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4"/>
      <c r="AF30" s="62" t="s">
        <v>37</v>
      </c>
      <c r="AG30" s="58"/>
      <c r="AH30" s="58"/>
      <c r="AI30" s="58"/>
      <c r="AJ30" s="58" t="s">
        <v>36</v>
      </c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81">
        <f>AW31+AW32</f>
        <v>69815550</v>
      </c>
      <c r="AX30" s="81"/>
      <c r="AY30" s="81"/>
      <c r="AZ30" s="81"/>
      <c r="BA30" s="81"/>
      <c r="BB30" s="81"/>
      <c r="BC30" s="81"/>
      <c r="BD30" s="81">
        <f>BD31+BD32</f>
        <v>39693200</v>
      </c>
      <c r="BE30" s="81"/>
      <c r="BF30" s="81"/>
      <c r="BG30" s="81"/>
      <c r="BH30" s="81"/>
      <c r="BI30" s="81"/>
      <c r="BJ30" s="81"/>
      <c r="BK30" s="81">
        <f>BK31+BK32</f>
        <v>39508100</v>
      </c>
      <c r="BL30" s="81"/>
      <c r="BM30" s="81"/>
      <c r="BN30" s="81"/>
      <c r="BO30" s="81"/>
      <c r="BP30" s="81"/>
      <c r="BQ30" s="81"/>
      <c r="BR30" s="53"/>
      <c r="BS30" s="53"/>
      <c r="BT30" s="53"/>
      <c r="BU30" s="53"/>
      <c r="BV30" s="53"/>
      <c r="BW30" s="53"/>
      <c r="BX30" s="54"/>
      <c r="BY30" s="16"/>
    </row>
    <row r="31" spans="1:77" s="4" customFormat="1" ht="80.25" customHeight="1">
      <c r="A31" s="82" t="s">
        <v>58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91"/>
      <c r="AF31" s="62" t="s">
        <v>38</v>
      </c>
      <c r="AG31" s="58"/>
      <c r="AH31" s="58"/>
      <c r="AI31" s="58"/>
      <c r="AJ31" s="58" t="s">
        <v>36</v>
      </c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68">
        <v>67715550</v>
      </c>
      <c r="AX31" s="68"/>
      <c r="AY31" s="68"/>
      <c r="AZ31" s="68"/>
      <c r="BA31" s="68"/>
      <c r="BB31" s="68"/>
      <c r="BC31" s="68"/>
      <c r="BD31" s="52">
        <v>37393200</v>
      </c>
      <c r="BE31" s="52"/>
      <c r="BF31" s="52"/>
      <c r="BG31" s="52"/>
      <c r="BH31" s="52"/>
      <c r="BI31" s="52"/>
      <c r="BJ31" s="52"/>
      <c r="BK31" s="52">
        <v>37008100</v>
      </c>
      <c r="BL31" s="52"/>
      <c r="BM31" s="52"/>
      <c r="BN31" s="52"/>
      <c r="BO31" s="52"/>
      <c r="BP31" s="52"/>
      <c r="BQ31" s="52"/>
      <c r="BR31" s="53"/>
      <c r="BS31" s="53"/>
      <c r="BT31" s="53"/>
      <c r="BU31" s="53"/>
      <c r="BV31" s="53"/>
      <c r="BW31" s="53"/>
      <c r="BX31" s="54"/>
      <c r="BY31" s="16"/>
    </row>
    <row r="32" spans="1:77" s="4" customFormat="1" ht="15">
      <c r="A32" s="82" t="s">
        <v>234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91"/>
      <c r="AF32" s="94" t="s">
        <v>233</v>
      </c>
      <c r="AG32" s="89"/>
      <c r="AH32" s="89"/>
      <c r="AI32" s="90"/>
      <c r="AJ32" s="88" t="s">
        <v>36</v>
      </c>
      <c r="AK32" s="89"/>
      <c r="AL32" s="89"/>
      <c r="AM32" s="89"/>
      <c r="AN32" s="89"/>
      <c r="AO32" s="89"/>
      <c r="AP32" s="89"/>
      <c r="AQ32" s="90"/>
      <c r="AR32" s="88"/>
      <c r="AS32" s="89"/>
      <c r="AT32" s="89"/>
      <c r="AU32" s="89"/>
      <c r="AV32" s="90"/>
      <c r="AW32" s="175">
        <v>2100000</v>
      </c>
      <c r="AX32" s="176"/>
      <c r="AY32" s="176"/>
      <c r="AZ32" s="176"/>
      <c r="BA32" s="176"/>
      <c r="BB32" s="176"/>
      <c r="BC32" s="177"/>
      <c r="BD32" s="167">
        <v>2300000</v>
      </c>
      <c r="BE32" s="168"/>
      <c r="BF32" s="168"/>
      <c r="BG32" s="168"/>
      <c r="BH32" s="168"/>
      <c r="BI32" s="168"/>
      <c r="BJ32" s="169"/>
      <c r="BK32" s="167">
        <v>2500000</v>
      </c>
      <c r="BL32" s="168"/>
      <c r="BM32" s="168"/>
      <c r="BN32" s="168"/>
      <c r="BO32" s="168"/>
      <c r="BP32" s="168"/>
      <c r="BQ32" s="169"/>
      <c r="BR32" s="38"/>
      <c r="BS32" s="39"/>
      <c r="BT32" s="39"/>
      <c r="BU32" s="39"/>
      <c r="BV32" s="39"/>
      <c r="BW32" s="39"/>
      <c r="BX32" s="40"/>
      <c r="BY32" s="16"/>
    </row>
    <row r="33" spans="1:77" s="4" customFormat="1" ht="35.25" customHeight="1">
      <c r="A33" s="82" t="s">
        <v>60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91"/>
      <c r="AF33" s="94" t="s">
        <v>39</v>
      </c>
      <c r="AG33" s="89"/>
      <c r="AH33" s="89"/>
      <c r="AI33" s="90"/>
      <c r="AJ33" s="88" t="s">
        <v>59</v>
      </c>
      <c r="AK33" s="89"/>
      <c r="AL33" s="89"/>
      <c r="AM33" s="89"/>
      <c r="AN33" s="89"/>
      <c r="AO33" s="89"/>
      <c r="AP33" s="89"/>
      <c r="AQ33" s="90"/>
      <c r="AR33" s="88"/>
      <c r="AS33" s="89"/>
      <c r="AT33" s="89"/>
      <c r="AU33" s="89"/>
      <c r="AV33" s="90"/>
      <c r="AW33" s="68"/>
      <c r="AX33" s="68"/>
      <c r="AY33" s="68"/>
      <c r="AZ33" s="68"/>
      <c r="BA33" s="68"/>
      <c r="BB33" s="68"/>
      <c r="BC33" s="68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3"/>
      <c r="BS33" s="53"/>
      <c r="BT33" s="53"/>
      <c r="BU33" s="53"/>
      <c r="BV33" s="53"/>
      <c r="BW33" s="53"/>
      <c r="BX33" s="54"/>
      <c r="BY33" s="16"/>
    </row>
    <row r="34" spans="1:77" s="4" customFormat="1" ht="15">
      <c r="A34" s="158" t="s">
        <v>28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60"/>
      <c r="AF34" s="195" t="s">
        <v>40</v>
      </c>
      <c r="AG34" s="190"/>
      <c r="AH34" s="190"/>
      <c r="AI34" s="191"/>
      <c r="AJ34" s="189" t="s">
        <v>59</v>
      </c>
      <c r="AK34" s="190"/>
      <c r="AL34" s="190"/>
      <c r="AM34" s="190"/>
      <c r="AN34" s="190"/>
      <c r="AO34" s="190"/>
      <c r="AP34" s="190"/>
      <c r="AQ34" s="191"/>
      <c r="AR34" s="189"/>
      <c r="AS34" s="190"/>
      <c r="AT34" s="190"/>
      <c r="AU34" s="190"/>
      <c r="AV34" s="191"/>
      <c r="AW34" s="104"/>
      <c r="AX34" s="105"/>
      <c r="AY34" s="105"/>
      <c r="AZ34" s="105"/>
      <c r="BA34" s="105"/>
      <c r="BB34" s="105"/>
      <c r="BC34" s="106"/>
      <c r="BD34" s="78"/>
      <c r="BE34" s="79"/>
      <c r="BF34" s="79"/>
      <c r="BG34" s="79"/>
      <c r="BH34" s="79"/>
      <c r="BI34" s="79"/>
      <c r="BJ34" s="80"/>
      <c r="BK34" s="78"/>
      <c r="BL34" s="79"/>
      <c r="BM34" s="79"/>
      <c r="BN34" s="79"/>
      <c r="BO34" s="79"/>
      <c r="BP34" s="79"/>
      <c r="BQ34" s="80"/>
      <c r="BR34" s="72"/>
      <c r="BS34" s="73"/>
      <c r="BT34" s="73"/>
      <c r="BU34" s="73"/>
      <c r="BV34" s="73"/>
      <c r="BW34" s="73"/>
      <c r="BX34" s="74"/>
      <c r="BY34" s="16"/>
    </row>
    <row r="35" spans="1:77" s="4" customFormat="1" ht="15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5"/>
      <c r="AF35" s="203"/>
      <c r="AG35" s="193"/>
      <c r="AH35" s="193"/>
      <c r="AI35" s="194"/>
      <c r="AJ35" s="192"/>
      <c r="AK35" s="193"/>
      <c r="AL35" s="193"/>
      <c r="AM35" s="193"/>
      <c r="AN35" s="193"/>
      <c r="AO35" s="193"/>
      <c r="AP35" s="193"/>
      <c r="AQ35" s="194"/>
      <c r="AR35" s="192"/>
      <c r="AS35" s="193"/>
      <c r="AT35" s="193"/>
      <c r="AU35" s="193"/>
      <c r="AV35" s="194"/>
      <c r="AW35" s="107"/>
      <c r="AX35" s="108"/>
      <c r="AY35" s="108"/>
      <c r="AZ35" s="108"/>
      <c r="BA35" s="108"/>
      <c r="BB35" s="108"/>
      <c r="BC35" s="109"/>
      <c r="BD35" s="110"/>
      <c r="BE35" s="111"/>
      <c r="BF35" s="111"/>
      <c r="BG35" s="111"/>
      <c r="BH35" s="111"/>
      <c r="BI35" s="111"/>
      <c r="BJ35" s="112"/>
      <c r="BK35" s="110"/>
      <c r="BL35" s="111"/>
      <c r="BM35" s="111"/>
      <c r="BN35" s="111"/>
      <c r="BO35" s="111"/>
      <c r="BP35" s="111"/>
      <c r="BQ35" s="112"/>
      <c r="BR35" s="96"/>
      <c r="BS35" s="97"/>
      <c r="BT35" s="97"/>
      <c r="BU35" s="97"/>
      <c r="BV35" s="97"/>
      <c r="BW35" s="97"/>
      <c r="BX35" s="98"/>
      <c r="BY35" s="16"/>
    </row>
    <row r="36" spans="1:77" s="4" customFormat="1" ht="15">
      <c r="A36" s="55" t="s">
        <v>61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  <c r="AF36" s="94" t="s">
        <v>41</v>
      </c>
      <c r="AG36" s="89"/>
      <c r="AH36" s="89"/>
      <c r="AI36" s="90"/>
      <c r="AJ36" s="88" t="s">
        <v>63</v>
      </c>
      <c r="AK36" s="89"/>
      <c r="AL36" s="89"/>
      <c r="AM36" s="89"/>
      <c r="AN36" s="89"/>
      <c r="AO36" s="89"/>
      <c r="AP36" s="89"/>
      <c r="AQ36" s="90"/>
      <c r="AR36" s="58"/>
      <c r="AS36" s="58"/>
      <c r="AT36" s="58"/>
      <c r="AU36" s="58"/>
      <c r="AV36" s="58"/>
      <c r="AW36" s="95">
        <v>4944210</v>
      </c>
      <c r="AX36" s="95"/>
      <c r="AY36" s="95"/>
      <c r="AZ36" s="95"/>
      <c r="BA36" s="95"/>
      <c r="BB36" s="95"/>
      <c r="BC36" s="95"/>
      <c r="BD36" s="81">
        <v>3192100</v>
      </c>
      <c r="BE36" s="81"/>
      <c r="BF36" s="81"/>
      <c r="BG36" s="81"/>
      <c r="BH36" s="81"/>
      <c r="BI36" s="81"/>
      <c r="BJ36" s="81"/>
      <c r="BK36" s="81">
        <v>4269800</v>
      </c>
      <c r="BL36" s="81"/>
      <c r="BM36" s="81"/>
      <c r="BN36" s="81"/>
      <c r="BO36" s="81"/>
      <c r="BP36" s="81"/>
      <c r="BQ36" s="81"/>
      <c r="BR36" s="53"/>
      <c r="BS36" s="53"/>
      <c r="BT36" s="53"/>
      <c r="BU36" s="53"/>
      <c r="BV36" s="53"/>
      <c r="BW36" s="53"/>
      <c r="BX36" s="54"/>
      <c r="BY36" s="16"/>
    </row>
    <row r="37" spans="1:77" s="4" customFormat="1" ht="12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200"/>
      <c r="AF37" s="62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68"/>
      <c r="AX37" s="68"/>
      <c r="AY37" s="68"/>
      <c r="AZ37" s="68"/>
      <c r="BA37" s="68"/>
      <c r="BB37" s="68"/>
      <c r="BC37" s="68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3"/>
      <c r="BS37" s="53"/>
      <c r="BT37" s="53"/>
      <c r="BU37" s="53"/>
      <c r="BV37" s="53"/>
      <c r="BW37" s="53"/>
      <c r="BX37" s="54"/>
      <c r="BY37" s="16"/>
    </row>
    <row r="38" spans="1:77" s="4" customFormat="1" ht="15">
      <c r="A38" s="55" t="s">
        <v>62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  <c r="AF38" s="62" t="s">
        <v>42</v>
      </c>
      <c r="AG38" s="58"/>
      <c r="AH38" s="58"/>
      <c r="AI38" s="58"/>
      <c r="AJ38" s="58" t="s">
        <v>64</v>
      </c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95"/>
      <c r="AX38" s="95"/>
      <c r="AY38" s="95"/>
      <c r="AZ38" s="95"/>
      <c r="BA38" s="95"/>
      <c r="BB38" s="95"/>
      <c r="BC38" s="95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53"/>
      <c r="BS38" s="53"/>
      <c r="BT38" s="53"/>
      <c r="BU38" s="53"/>
      <c r="BV38" s="53"/>
      <c r="BW38" s="53"/>
      <c r="BX38" s="54"/>
      <c r="BY38" s="16"/>
    </row>
    <row r="39" spans="1:77" s="4" customFormat="1" ht="15">
      <c r="A39" s="55" t="s">
        <v>28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206"/>
      <c r="AF39" s="195"/>
      <c r="AG39" s="190"/>
      <c r="AH39" s="190"/>
      <c r="AI39" s="191"/>
      <c r="AJ39" s="189"/>
      <c r="AK39" s="190"/>
      <c r="AL39" s="190"/>
      <c r="AM39" s="190"/>
      <c r="AN39" s="190"/>
      <c r="AO39" s="190"/>
      <c r="AP39" s="190"/>
      <c r="AQ39" s="191"/>
      <c r="AR39" s="189"/>
      <c r="AS39" s="190"/>
      <c r="AT39" s="190"/>
      <c r="AU39" s="190"/>
      <c r="AV39" s="191"/>
      <c r="AW39" s="78"/>
      <c r="AX39" s="79"/>
      <c r="AY39" s="79"/>
      <c r="AZ39" s="79"/>
      <c r="BA39" s="79"/>
      <c r="BB39" s="79"/>
      <c r="BC39" s="80"/>
      <c r="BD39" s="78"/>
      <c r="BE39" s="79"/>
      <c r="BF39" s="79"/>
      <c r="BG39" s="79"/>
      <c r="BH39" s="79"/>
      <c r="BI39" s="79"/>
      <c r="BJ39" s="80"/>
      <c r="BK39" s="78"/>
      <c r="BL39" s="79"/>
      <c r="BM39" s="79"/>
      <c r="BN39" s="79"/>
      <c r="BO39" s="79"/>
      <c r="BP39" s="79"/>
      <c r="BQ39" s="80"/>
      <c r="BR39" s="72"/>
      <c r="BS39" s="73"/>
      <c r="BT39" s="73"/>
      <c r="BU39" s="73"/>
      <c r="BV39" s="73"/>
      <c r="BW39" s="73"/>
      <c r="BX39" s="74"/>
      <c r="BY39" s="16"/>
    </row>
    <row r="40" spans="1:77" s="4" customFormat="1" ht="15">
      <c r="A40" s="201" t="s">
        <v>188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2"/>
      <c r="AF40" s="196"/>
      <c r="AG40" s="197"/>
      <c r="AH40" s="197"/>
      <c r="AI40" s="198"/>
      <c r="AJ40" s="192"/>
      <c r="AK40" s="193"/>
      <c r="AL40" s="193"/>
      <c r="AM40" s="193"/>
      <c r="AN40" s="193"/>
      <c r="AO40" s="193"/>
      <c r="AP40" s="193"/>
      <c r="AQ40" s="194"/>
      <c r="AR40" s="192"/>
      <c r="AS40" s="193"/>
      <c r="AT40" s="193"/>
      <c r="AU40" s="193"/>
      <c r="AV40" s="194"/>
      <c r="AW40" s="110"/>
      <c r="AX40" s="111"/>
      <c r="AY40" s="111"/>
      <c r="AZ40" s="111"/>
      <c r="BA40" s="111"/>
      <c r="BB40" s="111"/>
      <c r="BC40" s="112"/>
      <c r="BD40" s="110"/>
      <c r="BE40" s="111"/>
      <c r="BF40" s="111"/>
      <c r="BG40" s="111"/>
      <c r="BH40" s="111"/>
      <c r="BI40" s="111"/>
      <c r="BJ40" s="112"/>
      <c r="BK40" s="110"/>
      <c r="BL40" s="111"/>
      <c r="BM40" s="111"/>
      <c r="BN40" s="111"/>
      <c r="BO40" s="111"/>
      <c r="BP40" s="111"/>
      <c r="BQ40" s="112"/>
      <c r="BR40" s="96"/>
      <c r="BS40" s="97"/>
      <c r="BT40" s="97"/>
      <c r="BU40" s="97"/>
      <c r="BV40" s="97"/>
      <c r="BW40" s="97"/>
      <c r="BX40" s="98"/>
      <c r="BY40" s="16"/>
    </row>
    <row r="41" spans="1:77" s="4" customFormat="1" ht="15">
      <c r="A41" s="55" t="s">
        <v>65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7"/>
      <c r="AF41" s="62" t="s">
        <v>43</v>
      </c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3"/>
      <c r="BS41" s="53"/>
      <c r="BT41" s="53"/>
      <c r="BU41" s="53"/>
      <c r="BV41" s="53"/>
      <c r="BW41" s="53"/>
      <c r="BX41" s="54"/>
      <c r="BY41" s="16"/>
    </row>
    <row r="42" spans="1:77" s="4" customFormat="1" ht="15">
      <c r="A42" s="55" t="s">
        <v>28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206"/>
      <c r="AF42" s="195"/>
      <c r="AG42" s="190"/>
      <c r="AH42" s="190"/>
      <c r="AI42" s="191"/>
      <c r="AJ42" s="189"/>
      <c r="AK42" s="190"/>
      <c r="AL42" s="190"/>
      <c r="AM42" s="190"/>
      <c r="AN42" s="190"/>
      <c r="AO42" s="190"/>
      <c r="AP42" s="190"/>
      <c r="AQ42" s="191"/>
      <c r="AR42" s="189"/>
      <c r="AS42" s="190"/>
      <c r="AT42" s="190"/>
      <c r="AU42" s="190"/>
      <c r="AV42" s="191"/>
      <c r="AW42" s="78"/>
      <c r="AX42" s="79"/>
      <c r="AY42" s="79"/>
      <c r="AZ42" s="79"/>
      <c r="BA42" s="79"/>
      <c r="BB42" s="79"/>
      <c r="BC42" s="80"/>
      <c r="BD42" s="78"/>
      <c r="BE42" s="79"/>
      <c r="BF42" s="79"/>
      <c r="BG42" s="79"/>
      <c r="BH42" s="79"/>
      <c r="BI42" s="79"/>
      <c r="BJ42" s="80"/>
      <c r="BK42" s="78"/>
      <c r="BL42" s="79"/>
      <c r="BM42" s="79"/>
      <c r="BN42" s="79"/>
      <c r="BO42" s="79"/>
      <c r="BP42" s="79"/>
      <c r="BQ42" s="80"/>
      <c r="BR42" s="72"/>
      <c r="BS42" s="73"/>
      <c r="BT42" s="73"/>
      <c r="BU42" s="73"/>
      <c r="BV42" s="73"/>
      <c r="BW42" s="73"/>
      <c r="BX42" s="74"/>
      <c r="BY42" s="16"/>
    </row>
    <row r="43" spans="1:77" s="4" customFormat="1" ht="3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2"/>
      <c r="AF43" s="196"/>
      <c r="AG43" s="197"/>
      <c r="AH43" s="197"/>
      <c r="AI43" s="198"/>
      <c r="AJ43" s="192"/>
      <c r="AK43" s="193"/>
      <c r="AL43" s="193"/>
      <c r="AM43" s="193"/>
      <c r="AN43" s="193"/>
      <c r="AO43" s="193"/>
      <c r="AP43" s="193"/>
      <c r="AQ43" s="194"/>
      <c r="AR43" s="192"/>
      <c r="AS43" s="193"/>
      <c r="AT43" s="193"/>
      <c r="AU43" s="193"/>
      <c r="AV43" s="194"/>
      <c r="AW43" s="110"/>
      <c r="AX43" s="111"/>
      <c r="AY43" s="111"/>
      <c r="AZ43" s="111"/>
      <c r="BA43" s="111"/>
      <c r="BB43" s="111"/>
      <c r="BC43" s="112"/>
      <c r="BD43" s="110"/>
      <c r="BE43" s="111"/>
      <c r="BF43" s="111"/>
      <c r="BG43" s="111"/>
      <c r="BH43" s="111"/>
      <c r="BI43" s="111"/>
      <c r="BJ43" s="112"/>
      <c r="BK43" s="110"/>
      <c r="BL43" s="111"/>
      <c r="BM43" s="111"/>
      <c r="BN43" s="111"/>
      <c r="BO43" s="111"/>
      <c r="BP43" s="111"/>
      <c r="BQ43" s="112"/>
      <c r="BR43" s="96"/>
      <c r="BS43" s="97"/>
      <c r="BT43" s="97"/>
      <c r="BU43" s="97"/>
      <c r="BV43" s="97"/>
      <c r="BW43" s="97"/>
      <c r="BX43" s="98"/>
      <c r="BY43" s="16"/>
    </row>
    <row r="44" spans="1:77" s="4" customFormat="1" ht="15">
      <c r="A44" s="55" t="s">
        <v>226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7"/>
      <c r="AF44" s="62" t="s">
        <v>44</v>
      </c>
      <c r="AG44" s="58"/>
      <c r="AH44" s="58"/>
      <c r="AI44" s="58"/>
      <c r="AJ44" s="58" t="s">
        <v>33</v>
      </c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167"/>
      <c r="AX44" s="168"/>
      <c r="AY44" s="168"/>
      <c r="AZ44" s="168"/>
      <c r="BA44" s="168"/>
      <c r="BB44" s="168"/>
      <c r="BC44" s="169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3"/>
      <c r="BS44" s="53"/>
      <c r="BT44" s="53"/>
      <c r="BU44" s="53"/>
      <c r="BV44" s="53"/>
      <c r="BW44" s="53"/>
      <c r="BX44" s="54"/>
      <c r="BY44" s="16"/>
    </row>
    <row r="45" spans="1:77" s="4" customFormat="1" ht="43.5" customHeight="1">
      <c r="A45" s="55" t="s">
        <v>70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7"/>
      <c r="AF45" s="62" t="s">
        <v>45</v>
      </c>
      <c r="AG45" s="58"/>
      <c r="AH45" s="58"/>
      <c r="AI45" s="58"/>
      <c r="AJ45" s="58" t="s">
        <v>72</v>
      </c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2"/>
      <c r="AX45" s="52"/>
      <c r="AY45" s="52"/>
      <c r="AZ45" s="52"/>
      <c r="BA45" s="52"/>
      <c r="BB45" s="52"/>
      <c r="BC45" s="52"/>
      <c r="BD45" s="167"/>
      <c r="BE45" s="168"/>
      <c r="BF45" s="168"/>
      <c r="BG45" s="168"/>
      <c r="BH45" s="168"/>
      <c r="BI45" s="168"/>
      <c r="BJ45" s="169"/>
      <c r="BK45" s="52"/>
      <c r="BL45" s="52"/>
      <c r="BM45" s="52"/>
      <c r="BN45" s="52"/>
      <c r="BO45" s="52"/>
      <c r="BP45" s="52"/>
      <c r="BQ45" s="52"/>
      <c r="BR45" s="53" t="s">
        <v>33</v>
      </c>
      <c r="BS45" s="53"/>
      <c r="BT45" s="53"/>
      <c r="BU45" s="53"/>
      <c r="BV45" s="53"/>
      <c r="BW45" s="53"/>
      <c r="BX45" s="54"/>
      <c r="BY45" s="16"/>
    </row>
    <row r="46" spans="1:77" s="4" customFormat="1" ht="15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7"/>
      <c r="AF46" s="34"/>
      <c r="AG46" s="35"/>
      <c r="AH46" s="35"/>
      <c r="AI46" s="36"/>
      <c r="AJ46" s="88"/>
      <c r="AK46" s="89"/>
      <c r="AL46" s="89"/>
      <c r="AM46" s="89"/>
      <c r="AN46" s="89"/>
      <c r="AO46" s="89"/>
      <c r="AP46" s="89"/>
      <c r="AQ46" s="90"/>
      <c r="AR46" s="58"/>
      <c r="AS46" s="58"/>
      <c r="AT46" s="58"/>
      <c r="AU46" s="58"/>
      <c r="AV46" s="58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3"/>
      <c r="BS46" s="53"/>
      <c r="BT46" s="53"/>
      <c r="BU46" s="53"/>
      <c r="BV46" s="53"/>
      <c r="BW46" s="53"/>
      <c r="BX46" s="54"/>
      <c r="BY46" s="16"/>
    </row>
    <row r="47" spans="1:77" s="4" customFormat="1" ht="15">
      <c r="A47" s="69" t="s">
        <v>71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1"/>
      <c r="AF47" s="64" t="s">
        <v>46</v>
      </c>
      <c r="AG47" s="63"/>
      <c r="AH47" s="63"/>
      <c r="AI47" s="63"/>
      <c r="AJ47" s="63" t="s">
        <v>33</v>
      </c>
      <c r="AK47" s="63"/>
      <c r="AL47" s="63"/>
      <c r="AM47" s="63"/>
      <c r="AN47" s="63"/>
      <c r="AO47" s="63"/>
      <c r="AP47" s="63"/>
      <c r="AQ47" s="63"/>
      <c r="AR47" s="58"/>
      <c r="AS47" s="58"/>
      <c r="AT47" s="58"/>
      <c r="AU47" s="58"/>
      <c r="AV47" s="58"/>
      <c r="AW47" s="81">
        <f>AW48+AW63+AW73</f>
        <v>75917513.1</v>
      </c>
      <c r="AX47" s="81"/>
      <c r="AY47" s="81"/>
      <c r="AZ47" s="81"/>
      <c r="BA47" s="81"/>
      <c r="BB47" s="81"/>
      <c r="BC47" s="81"/>
      <c r="BD47" s="81">
        <f>BD48+BD63+BD73</f>
        <v>42885300</v>
      </c>
      <c r="BE47" s="81"/>
      <c r="BF47" s="81"/>
      <c r="BG47" s="81"/>
      <c r="BH47" s="81"/>
      <c r="BI47" s="81"/>
      <c r="BJ47" s="81"/>
      <c r="BK47" s="81">
        <f>BK48+BK63+BK73</f>
        <v>43777900</v>
      </c>
      <c r="BL47" s="81"/>
      <c r="BM47" s="81"/>
      <c r="BN47" s="81"/>
      <c r="BO47" s="81"/>
      <c r="BP47" s="81"/>
      <c r="BQ47" s="81"/>
      <c r="BR47" s="53"/>
      <c r="BS47" s="53"/>
      <c r="BT47" s="53"/>
      <c r="BU47" s="53"/>
      <c r="BV47" s="53"/>
      <c r="BW47" s="53"/>
      <c r="BX47" s="54"/>
      <c r="BY47" s="16"/>
    </row>
    <row r="48" spans="1:77" s="4" customFormat="1" ht="27" customHeight="1">
      <c r="A48" s="55" t="s">
        <v>73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  <c r="AF48" s="62" t="s">
        <v>47</v>
      </c>
      <c r="AG48" s="58"/>
      <c r="AH48" s="58"/>
      <c r="AI48" s="58"/>
      <c r="AJ48" s="58" t="s">
        <v>33</v>
      </c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81">
        <f>AW49+AW50+AW52</f>
        <v>62064750</v>
      </c>
      <c r="AX48" s="81"/>
      <c r="AY48" s="81"/>
      <c r="AZ48" s="81"/>
      <c r="BA48" s="81"/>
      <c r="BB48" s="81"/>
      <c r="BC48" s="81"/>
      <c r="BD48" s="81">
        <f>BD49+BD50+BD52</f>
        <v>36705300</v>
      </c>
      <c r="BE48" s="81"/>
      <c r="BF48" s="81"/>
      <c r="BG48" s="81"/>
      <c r="BH48" s="81"/>
      <c r="BI48" s="81"/>
      <c r="BJ48" s="81"/>
      <c r="BK48" s="81">
        <f>BK49+BK50+BK52</f>
        <v>37783000</v>
      </c>
      <c r="BL48" s="81"/>
      <c r="BM48" s="81"/>
      <c r="BN48" s="81"/>
      <c r="BO48" s="81"/>
      <c r="BP48" s="81"/>
      <c r="BQ48" s="81"/>
      <c r="BR48" s="53" t="s">
        <v>33</v>
      </c>
      <c r="BS48" s="53"/>
      <c r="BT48" s="53"/>
      <c r="BU48" s="53"/>
      <c r="BV48" s="53"/>
      <c r="BW48" s="53"/>
      <c r="BX48" s="54"/>
      <c r="BY48" s="16"/>
    </row>
    <row r="49" spans="1:77" s="4" customFormat="1" ht="26.25" customHeight="1">
      <c r="A49" s="82" t="s">
        <v>74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91"/>
      <c r="AF49" s="62" t="s">
        <v>48</v>
      </c>
      <c r="AG49" s="58"/>
      <c r="AH49" s="58"/>
      <c r="AI49" s="58"/>
      <c r="AJ49" s="58" t="s">
        <v>79</v>
      </c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68">
        <v>44813500</v>
      </c>
      <c r="AX49" s="68"/>
      <c r="AY49" s="68"/>
      <c r="AZ49" s="68"/>
      <c r="BA49" s="68"/>
      <c r="BB49" s="68"/>
      <c r="BC49" s="68"/>
      <c r="BD49" s="52">
        <v>26927800</v>
      </c>
      <c r="BE49" s="52"/>
      <c r="BF49" s="52"/>
      <c r="BG49" s="52"/>
      <c r="BH49" s="52"/>
      <c r="BI49" s="52"/>
      <c r="BJ49" s="52"/>
      <c r="BK49" s="52">
        <v>26939400</v>
      </c>
      <c r="BL49" s="52"/>
      <c r="BM49" s="52"/>
      <c r="BN49" s="52"/>
      <c r="BO49" s="52"/>
      <c r="BP49" s="52"/>
      <c r="BQ49" s="52"/>
      <c r="BR49" s="53" t="s">
        <v>33</v>
      </c>
      <c r="BS49" s="53"/>
      <c r="BT49" s="53"/>
      <c r="BU49" s="53"/>
      <c r="BV49" s="53"/>
      <c r="BW49" s="53"/>
      <c r="BX49" s="54"/>
      <c r="BY49" s="16"/>
    </row>
    <row r="50" spans="1:77" s="4" customFormat="1" ht="13.5" customHeight="1">
      <c r="A50" s="173" t="s">
        <v>75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4"/>
      <c r="AF50" s="62" t="s">
        <v>49</v>
      </c>
      <c r="AG50" s="58"/>
      <c r="AH50" s="58"/>
      <c r="AI50" s="58"/>
      <c r="AJ50" s="58" t="s">
        <v>80</v>
      </c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68">
        <v>2788200</v>
      </c>
      <c r="AX50" s="68"/>
      <c r="AY50" s="68"/>
      <c r="AZ50" s="68"/>
      <c r="BA50" s="68"/>
      <c r="BB50" s="68"/>
      <c r="BC50" s="68"/>
      <c r="BD50" s="52">
        <v>1747600</v>
      </c>
      <c r="BE50" s="52"/>
      <c r="BF50" s="52"/>
      <c r="BG50" s="52"/>
      <c r="BH50" s="52"/>
      <c r="BI50" s="52"/>
      <c r="BJ50" s="52"/>
      <c r="BK50" s="52">
        <v>2825300</v>
      </c>
      <c r="BL50" s="52"/>
      <c r="BM50" s="52"/>
      <c r="BN50" s="52"/>
      <c r="BO50" s="52"/>
      <c r="BP50" s="52"/>
      <c r="BQ50" s="52"/>
      <c r="BR50" s="53" t="s">
        <v>33</v>
      </c>
      <c r="BS50" s="53"/>
      <c r="BT50" s="53"/>
      <c r="BU50" s="53"/>
      <c r="BV50" s="53"/>
      <c r="BW50" s="53"/>
      <c r="BX50" s="54"/>
      <c r="BY50" s="16"/>
    </row>
    <row r="51" spans="1:77" s="4" customFormat="1" ht="28.5" customHeight="1">
      <c r="A51" s="55" t="s">
        <v>76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7"/>
      <c r="AF51" s="62" t="s">
        <v>66</v>
      </c>
      <c r="AG51" s="58"/>
      <c r="AH51" s="58"/>
      <c r="AI51" s="58"/>
      <c r="AJ51" s="58" t="s">
        <v>81</v>
      </c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68"/>
      <c r="AX51" s="68"/>
      <c r="AY51" s="68"/>
      <c r="AZ51" s="68"/>
      <c r="BA51" s="68"/>
      <c r="BB51" s="68"/>
      <c r="BC51" s="68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3" t="s">
        <v>33</v>
      </c>
      <c r="BS51" s="53"/>
      <c r="BT51" s="53"/>
      <c r="BU51" s="53"/>
      <c r="BV51" s="53"/>
      <c r="BW51" s="53"/>
      <c r="BX51" s="54"/>
      <c r="BY51" s="16"/>
    </row>
    <row r="52" spans="1:77" s="4" customFormat="1" ht="48" customHeight="1">
      <c r="A52" s="65" t="s">
        <v>235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7"/>
      <c r="AF52" s="62" t="s">
        <v>67</v>
      </c>
      <c r="AG52" s="58"/>
      <c r="AH52" s="58"/>
      <c r="AI52" s="58"/>
      <c r="AJ52" s="58" t="s">
        <v>82</v>
      </c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95">
        <f>AW53</f>
        <v>14463050</v>
      </c>
      <c r="AX52" s="95"/>
      <c r="AY52" s="95"/>
      <c r="AZ52" s="95"/>
      <c r="BA52" s="95"/>
      <c r="BB52" s="95"/>
      <c r="BC52" s="95"/>
      <c r="BD52" s="81">
        <f>BD53</f>
        <v>8029900</v>
      </c>
      <c r="BE52" s="81"/>
      <c r="BF52" s="81"/>
      <c r="BG52" s="81"/>
      <c r="BH52" s="81"/>
      <c r="BI52" s="81"/>
      <c r="BJ52" s="81"/>
      <c r="BK52" s="81">
        <f>BK53</f>
        <v>8018300</v>
      </c>
      <c r="BL52" s="81"/>
      <c r="BM52" s="81"/>
      <c r="BN52" s="81"/>
      <c r="BO52" s="81"/>
      <c r="BP52" s="81"/>
      <c r="BQ52" s="81"/>
      <c r="BR52" s="53" t="s">
        <v>33</v>
      </c>
      <c r="BS52" s="53"/>
      <c r="BT52" s="53"/>
      <c r="BU52" s="53"/>
      <c r="BV52" s="53"/>
      <c r="BW52" s="53"/>
      <c r="BX52" s="54"/>
      <c r="BY52" s="16"/>
    </row>
    <row r="53" spans="1:77" s="4" customFormat="1" ht="30" customHeight="1">
      <c r="A53" s="65" t="s">
        <v>77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7"/>
      <c r="AF53" s="62" t="s">
        <v>68</v>
      </c>
      <c r="AG53" s="58"/>
      <c r="AH53" s="58"/>
      <c r="AI53" s="58"/>
      <c r="AJ53" s="58" t="s">
        <v>82</v>
      </c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68">
        <v>14463050</v>
      </c>
      <c r="AX53" s="68"/>
      <c r="AY53" s="68"/>
      <c r="AZ53" s="68"/>
      <c r="BA53" s="68"/>
      <c r="BB53" s="68"/>
      <c r="BC53" s="68"/>
      <c r="BD53" s="52">
        <v>8029900</v>
      </c>
      <c r="BE53" s="52"/>
      <c r="BF53" s="52"/>
      <c r="BG53" s="52"/>
      <c r="BH53" s="52"/>
      <c r="BI53" s="52"/>
      <c r="BJ53" s="52"/>
      <c r="BK53" s="52">
        <v>8018300</v>
      </c>
      <c r="BL53" s="52"/>
      <c r="BM53" s="52"/>
      <c r="BN53" s="52"/>
      <c r="BO53" s="52"/>
      <c r="BP53" s="52"/>
      <c r="BQ53" s="52"/>
      <c r="BR53" s="53" t="s">
        <v>33</v>
      </c>
      <c r="BS53" s="53"/>
      <c r="BT53" s="53"/>
      <c r="BU53" s="53"/>
      <c r="BV53" s="53"/>
      <c r="BW53" s="53"/>
      <c r="BX53" s="54"/>
      <c r="BY53" s="16"/>
    </row>
    <row r="54" spans="1:77" s="4" customFormat="1" ht="15">
      <c r="A54" s="55" t="s">
        <v>78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7"/>
      <c r="AF54" s="62" t="s">
        <v>69</v>
      </c>
      <c r="AG54" s="58"/>
      <c r="AH54" s="58"/>
      <c r="AI54" s="58"/>
      <c r="AJ54" s="58" t="s">
        <v>82</v>
      </c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68"/>
      <c r="AX54" s="68"/>
      <c r="AY54" s="68"/>
      <c r="AZ54" s="68"/>
      <c r="BA54" s="68"/>
      <c r="BB54" s="68"/>
      <c r="BC54" s="68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3" t="s">
        <v>33</v>
      </c>
      <c r="BS54" s="53"/>
      <c r="BT54" s="53"/>
      <c r="BU54" s="53"/>
      <c r="BV54" s="53"/>
      <c r="BW54" s="53"/>
      <c r="BX54" s="54"/>
      <c r="BY54" s="16"/>
    </row>
    <row r="55" spans="1:77" s="4" customFormat="1" ht="30.75" customHeight="1">
      <c r="A55" s="55" t="s">
        <v>83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7"/>
      <c r="AF55" s="94" t="s">
        <v>84</v>
      </c>
      <c r="AG55" s="89"/>
      <c r="AH55" s="89"/>
      <c r="AI55" s="90"/>
      <c r="AJ55" s="58" t="s">
        <v>85</v>
      </c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68"/>
      <c r="AX55" s="68"/>
      <c r="AY55" s="68"/>
      <c r="AZ55" s="68"/>
      <c r="BA55" s="68"/>
      <c r="BB55" s="68"/>
      <c r="BC55" s="68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3" t="s">
        <v>33</v>
      </c>
      <c r="BS55" s="53"/>
      <c r="BT55" s="53"/>
      <c r="BU55" s="53"/>
      <c r="BV55" s="53"/>
      <c r="BW55" s="53"/>
      <c r="BX55" s="54"/>
      <c r="BY55" s="16"/>
    </row>
    <row r="56" spans="1:77" s="4" customFormat="1" ht="43.5" customHeight="1">
      <c r="A56" s="55" t="s">
        <v>189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7"/>
      <c r="AF56" s="62" t="s">
        <v>190</v>
      </c>
      <c r="AG56" s="58"/>
      <c r="AH56" s="58"/>
      <c r="AI56" s="58"/>
      <c r="AJ56" s="58" t="s">
        <v>86</v>
      </c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3" t="s">
        <v>33</v>
      </c>
      <c r="BS56" s="53"/>
      <c r="BT56" s="53"/>
      <c r="BU56" s="53"/>
      <c r="BV56" s="53"/>
      <c r="BW56" s="53"/>
      <c r="BX56" s="54"/>
      <c r="BY56" s="16"/>
    </row>
    <row r="57" spans="1:77" s="4" customFormat="1" ht="24.75" customHeight="1">
      <c r="A57" s="55" t="s">
        <v>87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7"/>
      <c r="AF57" s="62" t="s">
        <v>191</v>
      </c>
      <c r="AG57" s="58"/>
      <c r="AH57" s="58"/>
      <c r="AI57" s="58"/>
      <c r="AJ57" s="58" t="s">
        <v>86</v>
      </c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3" t="s">
        <v>33</v>
      </c>
      <c r="BS57" s="53"/>
      <c r="BT57" s="53"/>
      <c r="BU57" s="53"/>
      <c r="BV57" s="53"/>
      <c r="BW57" s="53"/>
      <c r="BX57" s="54"/>
      <c r="BY57" s="16"/>
    </row>
    <row r="58" spans="1:77" s="4" customFormat="1" ht="15">
      <c r="A58" s="65" t="s">
        <v>97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7"/>
      <c r="AF58" s="62" t="s">
        <v>88</v>
      </c>
      <c r="AG58" s="58"/>
      <c r="AH58" s="58"/>
      <c r="AI58" s="58"/>
      <c r="AJ58" s="58" t="s">
        <v>100</v>
      </c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3" t="s">
        <v>33</v>
      </c>
      <c r="BS58" s="53"/>
      <c r="BT58" s="53"/>
      <c r="BU58" s="53"/>
      <c r="BV58" s="53"/>
      <c r="BW58" s="53"/>
      <c r="BX58" s="54"/>
      <c r="BY58" s="16"/>
    </row>
    <row r="59" spans="1:77" s="4" customFormat="1" ht="48.75" customHeight="1">
      <c r="A59" s="75" t="s">
        <v>98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7"/>
      <c r="AF59" s="62" t="s">
        <v>89</v>
      </c>
      <c r="AG59" s="58"/>
      <c r="AH59" s="58"/>
      <c r="AI59" s="58"/>
      <c r="AJ59" s="58" t="s">
        <v>101</v>
      </c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3" t="s">
        <v>33</v>
      </c>
      <c r="BS59" s="53"/>
      <c r="BT59" s="53"/>
      <c r="BU59" s="53"/>
      <c r="BV59" s="53"/>
      <c r="BW59" s="53"/>
      <c r="BX59" s="54"/>
      <c r="BY59" s="16"/>
    </row>
    <row r="60" spans="1:77" s="4" customFormat="1" ht="50.25" customHeight="1">
      <c r="A60" s="55" t="s">
        <v>99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7"/>
      <c r="AF60" s="62" t="s">
        <v>90</v>
      </c>
      <c r="AG60" s="58"/>
      <c r="AH60" s="58"/>
      <c r="AI60" s="58"/>
      <c r="AJ60" s="58" t="s">
        <v>102</v>
      </c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3" t="s">
        <v>33</v>
      </c>
      <c r="BS60" s="53"/>
      <c r="BT60" s="53"/>
      <c r="BU60" s="53"/>
      <c r="BV60" s="53"/>
      <c r="BW60" s="53"/>
      <c r="BX60" s="54"/>
      <c r="BY60" s="16"/>
    </row>
    <row r="61" spans="1:77" s="4" customFormat="1" ht="47.25" customHeight="1">
      <c r="A61" s="55" t="s">
        <v>103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7"/>
      <c r="AF61" s="62" t="s">
        <v>91</v>
      </c>
      <c r="AG61" s="58"/>
      <c r="AH61" s="58"/>
      <c r="AI61" s="58"/>
      <c r="AJ61" s="58" t="s">
        <v>105</v>
      </c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3" t="s">
        <v>33</v>
      </c>
      <c r="BS61" s="53"/>
      <c r="BT61" s="53"/>
      <c r="BU61" s="53"/>
      <c r="BV61" s="53"/>
      <c r="BW61" s="53"/>
      <c r="BX61" s="54"/>
      <c r="BY61" s="16"/>
    </row>
    <row r="62" spans="1:77" s="4" customFormat="1" ht="16.5" customHeight="1">
      <c r="A62" s="82" t="s">
        <v>192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91"/>
      <c r="AF62" s="62" t="s">
        <v>92</v>
      </c>
      <c r="AG62" s="58"/>
      <c r="AH62" s="58"/>
      <c r="AI62" s="58"/>
      <c r="AJ62" s="58" t="s">
        <v>106</v>
      </c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3" t="s">
        <v>33</v>
      </c>
      <c r="BS62" s="53"/>
      <c r="BT62" s="53"/>
      <c r="BU62" s="53"/>
      <c r="BV62" s="53"/>
      <c r="BW62" s="53"/>
      <c r="BX62" s="54"/>
      <c r="BY62" s="16"/>
    </row>
    <row r="63" spans="1:77" s="4" customFormat="1" ht="18.75" customHeight="1">
      <c r="A63" s="92" t="s">
        <v>104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3"/>
      <c r="AF63" s="94" t="s">
        <v>93</v>
      </c>
      <c r="AG63" s="89"/>
      <c r="AH63" s="89"/>
      <c r="AI63" s="90"/>
      <c r="AJ63" s="88" t="s">
        <v>107</v>
      </c>
      <c r="AK63" s="89"/>
      <c r="AL63" s="89"/>
      <c r="AM63" s="89"/>
      <c r="AN63" s="89"/>
      <c r="AO63" s="89"/>
      <c r="AP63" s="89"/>
      <c r="AQ63" s="90"/>
      <c r="AR63" s="88"/>
      <c r="AS63" s="89"/>
      <c r="AT63" s="89"/>
      <c r="AU63" s="89"/>
      <c r="AV63" s="90"/>
      <c r="AW63" s="41">
        <f>AW64+AW65+AW66</f>
        <v>3375000</v>
      </c>
      <c r="AX63" s="42"/>
      <c r="AY63" s="42"/>
      <c r="AZ63" s="42"/>
      <c r="BA63" s="42"/>
      <c r="BB63" s="42"/>
      <c r="BC63" s="43"/>
      <c r="BD63" s="41">
        <f>BD64+BD65+BD66</f>
        <v>67800</v>
      </c>
      <c r="BE63" s="42"/>
      <c r="BF63" s="42"/>
      <c r="BG63" s="42"/>
      <c r="BH63" s="42"/>
      <c r="BI63" s="42"/>
      <c r="BJ63" s="43"/>
      <c r="BK63" s="41">
        <f>BK64+BK65+BK66</f>
        <v>67800</v>
      </c>
      <c r="BL63" s="42"/>
      <c r="BM63" s="42"/>
      <c r="BN63" s="42"/>
      <c r="BO63" s="42"/>
      <c r="BP63" s="42"/>
      <c r="BQ63" s="43"/>
      <c r="BR63" s="38" t="s">
        <v>33</v>
      </c>
      <c r="BS63" s="39"/>
      <c r="BT63" s="39"/>
      <c r="BU63" s="39"/>
      <c r="BV63" s="39"/>
      <c r="BW63" s="39"/>
      <c r="BX63" s="40"/>
      <c r="BY63" s="16"/>
    </row>
    <row r="64" spans="1:77" s="4" customFormat="1" ht="29.25" customHeight="1">
      <c r="A64" s="55" t="s">
        <v>123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  <c r="AF64" s="62" t="s">
        <v>94</v>
      </c>
      <c r="AG64" s="58"/>
      <c r="AH64" s="58"/>
      <c r="AI64" s="58"/>
      <c r="AJ64" s="58" t="s">
        <v>108</v>
      </c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68">
        <v>3373000</v>
      </c>
      <c r="AX64" s="68"/>
      <c r="AY64" s="68"/>
      <c r="AZ64" s="68"/>
      <c r="BA64" s="68"/>
      <c r="BB64" s="68"/>
      <c r="BC64" s="68"/>
      <c r="BD64" s="52">
        <v>67800</v>
      </c>
      <c r="BE64" s="52"/>
      <c r="BF64" s="52"/>
      <c r="BG64" s="52"/>
      <c r="BH64" s="52"/>
      <c r="BI64" s="52"/>
      <c r="BJ64" s="52"/>
      <c r="BK64" s="52">
        <v>67800</v>
      </c>
      <c r="BL64" s="52"/>
      <c r="BM64" s="52"/>
      <c r="BN64" s="52"/>
      <c r="BO64" s="52"/>
      <c r="BP64" s="52"/>
      <c r="BQ64" s="52"/>
      <c r="BR64" s="53" t="s">
        <v>33</v>
      </c>
      <c r="BS64" s="53"/>
      <c r="BT64" s="53"/>
      <c r="BU64" s="53"/>
      <c r="BV64" s="53"/>
      <c r="BW64" s="53"/>
      <c r="BX64" s="54"/>
      <c r="BY64" s="16"/>
    </row>
    <row r="65" spans="1:77" s="4" customFormat="1" ht="46.5" customHeight="1">
      <c r="A65" s="55" t="s">
        <v>124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  <c r="AF65" s="62" t="s">
        <v>95</v>
      </c>
      <c r="AG65" s="58"/>
      <c r="AH65" s="58"/>
      <c r="AI65" s="58"/>
      <c r="AJ65" s="58" t="s">
        <v>109</v>
      </c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68"/>
      <c r="AX65" s="68"/>
      <c r="AY65" s="68"/>
      <c r="AZ65" s="68"/>
      <c r="BA65" s="68"/>
      <c r="BB65" s="68"/>
      <c r="BC65" s="68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3" t="s">
        <v>33</v>
      </c>
      <c r="BS65" s="53"/>
      <c r="BT65" s="53"/>
      <c r="BU65" s="53"/>
      <c r="BV65" s="53"/>
      <c r="BW65" s="53"/>
      <c r="BX65" s="54"/>
      <c r="BY65" s="16"/>
    </row>
    <row r="66" spans="1:77" s="4" customFormat="1" ht="29.25" customHeight="1">
      <c r="A66" s="82" t="s">
        <v>125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91"/>
      <c r="AF66" s="62" t="s">
        <v>96</v>
      </c>
      <c r="AG66" s="58"/>
      <c r="AH66" s="58"/>
      <c r="AI66" s="58"/>
      <c r="AJ66" s="58" t="s">
        <v>110</v>
      </c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68">
        <v>2000</v>
      </c>
      <c r="AX66" s="68"/>
      <c r="AY66" s="68"/>
      <c r="AZ66" s="68"/>
      <c r="BA66" s="68"/>
      <c r="BB66" s="68"/>
      <c r="BC66" s="68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3" t="s">
        <v>33</v>
      </c>
      <c r="BS66" s="53"/>
      <c r="BT66" s="53"/>
      <c r="BU66" s="53"/>
      <c r="BV66" s="53"/>
      <c r="BW66" s="53"/>
      <c r="BX66" s="54"/>
      <c r="BY66" s="16"/>
    </row>
    <row r="67" spans="1:77" s="4" customFormat="1" ht="33.75" customHeight="1">
      <c r="A67" s="55" t="s">
        <v>126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7"/>
      <c r="AF67" s="62" t="s">
        <v>117</v>
      </c>
      <c r="AG67" s="58"/>
      <c r="AH67" s="58"/>
      <c r="AI67" s="58"/>
      <c r="AJ67" s="58" t="s">
        <v>33</v>
      </c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3" t="s">
        <v>33</v>
      </c>
      <c r="BS67" s="53"/>
      <c r="BT67" s="53"/>
      <c r="BU67" s="53"/>
      <c r="BV67" s="53"/>
      <c r="BW67" s="53"/>
      <c r="BX67" s="54"/>
      <c r="BY67" s="16"/>
    </row>
    <row r="68" spans="1:77" s="4" customFormat="1" ht="30" customHeight="1">
      <c r="A68" s="65" t="s">
        <v>196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7"/>
      <c r="AF68" s="62" t="s">
        <v>193</v>
      </c>
      <c r="AG68" s="58"/>
      <c r="AH68" s="58"/>
      <c r="AI68" s="58"/>
      <c r="AJ68" s="58" t="s">
        <v>111</v>
      </c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3"/>
      <c r="BS68" s="53"/>
      <c r="BT68" s="53"/>
      <c r="BU68" s="53"/>
      <c r="BV68" s="53"/>
      <c r="BW68" s="53"/>
      <c r="BX68" s="54"/>
      <c r="BY68" s="16"/>
    </row>
    <row r="69" spans="1:77" s="4" customFormat="1" ht="15.75" customHeight="1">
      <c r="A69" s="207" t="s">
        <v>127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8"/>
      <c r="AF69" s="62" t="s">
        <v>194</v>
      </c>
      <c r="AG69" s="58"/>
      <c r="AH69" s="58"/>
      <c r="AI69" s="58"/>
      <c r="AJ69" s="58" t="s">
        <v>112</v>
      </c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3"/>
      <c r="BS69" s="53"/>
      <c r="BT69" s="53"/>
      <c r="BU69" s="53"/>
      <c r="BV69" s="53"/>
      <c r="BW69" s="53"/>
      <c r="BX69" s="54"/>
      <c r="BY69" s="16"/>
    </row>
    <row r="70" spans="1:77" s="4" customFormat="1" ht="30.75" customHeight="1">
      <c r="A70" s="65" t="s">
        <v>128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7"/>
      <c r="AF70" s="62" t="s">
        <v>195</v>
      </c>
      <c r="AG70" s="58"/>
      <c r="AH70" s="58"/>
      <c r="AI70" s="58"/>
      <c r="AJ70" s="58" t="s">
        <v>113</v>
      </c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3"/>
      <c r="BS70" s="53"/>
      <c r="BT70" s="53"/>
      <c r="BU70" s="53"/>
      <c r="BV70" s="53"/>
      <c r="BW70" s="53"/>
      <c r="BX70" s="54"/>
      <c r="BY70" s="16"/>
    </row>
    <row r="71" spans="1:77" s="4" customFormat="1" ht="32.25" customHeight="1">
      <c r="A71" s="55" t="s">
        <v>129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7"/>
      <c r="AF71" s="62" t="s">
        <v>118</v>
      </c>
      <c r="AG71" s="58"/>
      <c r="AH71" s="58"/>
      <c r="AI71" s="58"/>
      <c r="AJ71" s="58" t="s">
        <v>33</v>
      </c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3" t="s">
        <v>33</v>
      </c>
      <c r="BS71" s="53"/>
      <c r="BT71" s="53"/>
      <c r="BU71" s="53"/>
      <c r="BV71" s="53"/>
      <c r="BW71" s="53"/>
      <c r="BX71" s="54"/>
      <c r="BY71" s="16"/>
    </row>
    <row r="72" spans="1:77" s="4" customFormat="1" ht="42.75" customHeight="1">
      <c r="A72" s="55" t="s">
        <v>130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7"/>
      <c r="AF72" s="62" t="s">
        <v>119</v>
      </c>
      <c r="AG72" s="58"/>
      <c r="AH72" s="58"/>
      <c r="AI72" s="58"/>
      <c r="AJ72" s="58" t="s">
        <v>114</v>
      </c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3" t="s">
        <v>33</v>
      </c>
      <c r="BS72" s="53"/>
      <c r="BT72" s="53"/>
      <c r="BU72" s="53"/>
      <c r="BV72" s="53"/>
      <c r="BW72" s="53"/>
      <c r="BX72" s="54"/>
      <c r="BY72" s="16"/>
    </row>
    <row r="73" spans="1:77" s="4" customFormat="1" ht="17.25" customHeight="1">
      <c r="A73" s="55" t="s">
        <v>227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7"/>
      <c r="AF73" s="62" t="s">
        <v>120</v>
      </c>
      <c r="AG73" s="58"/>
      <c r="AH73" s="58"/>
      <c r="AI73" s="58"/>
      <c r="AJ73" s="58" t="s">
        <v>33</v>
      </c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81">
        <f>AW76+AW86</f>
        <v>10477763.1</v>
      </c>
      <c r="AX73" s="81"/>
      <c r="AY73" s="81"/>
      <c r="AZ73" s="81"/>
      <c r="BA73" s="81"/>
      <c r="BB73" s="81"/>
      <c r="BC73" s="81"/>
      <c r="BD73" s="81">
        <f>BD76+BD86</f>
        <v>6112200</v>
      </c>
      <c r="BE73" s="81"/>
      <c r="BF73" s="81"/>
      <c r="BG73" s="81"/>
      <c r="BH73" s="81"/>
      <c r="BI73" s="81"/>
      <c r="BJ73" s="81"/>
      <c r="BK73" s="81">
        <f>BK76+BK86</f>
        <v>5927100</v>
      </c>
      <c r="BL73" s="81"/>
      <c r="BM73" s="81"/>
      <c r="BN73" s="81"/>
      <c r="BO73" s="81"/>
      <c r="BP73" s="81"/>
      <c r="BQ73" s="81"/>
      <c r="BR73" s="53"/>
      <c r="BS73" s="53"/>
      <c r="BT73" s="53"/>
      <c r="BU73" s="53"/>
      <c r="BV73" s="53"/>
      <c r="BW73" s="53"/>
      <c r="BX73" s="54"/>
      <c r="BY73" s="16"/>
    </row>
    <row r="74" spans="1:77" s="4" customFormat="1" ht="51" customHeight="1" hidden="1">
      <c r="A74" s="82" t="s">
        <v>202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4"/>
      <c r="AF74" s="62" t="s">
        <v>121</v>
      </c>
      <c r="AG74" s="58"/>
      <c r="AH74" s="58"/>
      <c r="AI74" s="58"/>
      <c r="AJ74" s="58" t="s">
        <v>115</v>
      </c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3"/>
      <c r="BS74" s="53"/>
      <c r="BT74" s="53"/>
      <c r="BU74" s="53"/>
      <c r="BV74" s="53"/>
      <c r="BW74" s="53"/>
      <c r="BX74" s="54"/>
      <c r="BY74" s="16"/>
    </row>
    <row r="75" spans="1:77" s="4" customFormat="1" ht="30" customHeight="1">
      <c r="A75" s="55" t="s">
        <v>131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7"/>
      <c r="AF75" s="62" t="s">
        <v>122</v>
      </c>
      <c r="AG75" s="58"/>
      <c r="AH75" s="58"/>
      <c r="AI75" s="58"/>
      <c r="AJ75" s="58" t="s">
        <v>116</v>
      </c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3"/>
      <c r="BS75" s="53"/>
      <c r="BT75" s="53"/>
      <c r="BU75" s="53"/>
      <c r="BV75" s="53"/>
      <c r="BW75" s="53"/>
      <c r="BX75" s="54"/>
      <c r="BY75" s="16"/>
    </row>
    <row r="76" spans="1:77" s="4" customFormat="1" ht="17.25" customHeight="1">
      <c r="A76" s="55" t="s">
        <v>203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7"/>
      <c r="AF76" s="62" t="s">
        <v>132</v>
      </c>
      <c r="AG76" s="58"/>
      <c r="AH76" s="58"/>
      <c r="AI76" s="58"/>
      <c r="AJ76" s="58" t="s">
        <v>133</v>
      </c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81">
        <f>SUM(AW77:BC84)</f>
        <v>8176863.1</v>
      </c>
      <c r="AX76" s="81"/>
      <c r="AY76" s="81"/>
      <c r="AZ76" s="81"/>
      <c r="BA76" s="81"/>
      <c r="BB76" s="81"/>
      <c r="BC76" s="81"/>
      <c r="BD76" s="81">
        <f>SUM(BD77:BJ84)</f>
        <v>5585300</v>
      </c>
      <c r="BE76" s="81"/>
      <c r="BF76" s="81"/>
      <c r="BG76" s="81"/>
      <c r="BH76" s="81"/>
      <c r="BI76" s="81"/>
      <c r="BJ76" s="81"/>
      <c r="BK76" s="81">
        <f>SUM(BK77:BQ84)</f>
        <v>5531900</v>
      </c>
      <c r="BL76" s="81"/>
      <c r="BM76" s="81"/>
      <c r="BN76" s="81"/>
      <c r="BO76" s="81"/>
      <c r="BP76" s="81"/>
      <c r="BQ76" s="81"/>
      <c r="BR76" s="53"/>
      <c r="BS76" s="53"/>
      <c r="BT76" s="53"/>
      <c r="BU76" s="53"/>
      <c r="BV76" s="53"/>
      <c r="BW76" s="53"/>
      <c r="BX76" s="54"/>
      <c r="BY76" s="16"/>
    </row>
    <row r="77" spans="1:77" s="4" customFormat="1" ht="17.25" customHeight="1">
      <c r="A77" s="92" t="s">
        <v>237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3"/>
      <c r="AF77" s="94"/>
      <c r="AG77" s="89"/>
      <c r="AH77" s="89"/>
      <c r="AI77" s="90"/>
      <c r="AJ77" s="88"/>
      <c r="AK77" s="89"/>
      <c r="AL77" s="89"/>
      <c r="AM77" s="89"/>
      <c r="AN77" s="89"/>
      <c r="AO77" s="89"/>
      <c r="AP77" s="89"/>
      <c r="AQ77" s="90"/>
      <c r="AR77" s="88" t="s">
        <v>243</v>
      </c>
      <c r="AS77" s="89"/>
      <c r="AT77" s="89"/>
      <c r="AU77" s="89"/>
      <c r="AV77" s="90"/>
      <c r="AW77" s="167">
        <v>98800</v>
      </c>
      <c r="AX77" s="168"/>
      <c r="AY77" s="168"/>
      <c r="AZ77" s="168"/>
      <c r="BA77" s="168"/>
      <c r="BB77" s="168"/>
      <c r="BC77" s="169"/>
      <c r="BD77" s="167">
        <v>35900</v>
      </c>
      <c r="BE77" s="168"/>
      <c r="BF77" s="168"/>
      <c r="BG77" s="168"/>
      <c r="BH77" s="168"/>
      <c r="BI77" s="168"/>
      <c r="BJ77" s="169"/>
      <c r="BK77" s="167">
        <v>27000</v>
      </c>
      <c r="BL77" s="168"/>
      <c r="BM77" s="168"/>
      <c r="BN77" s="168"/>
      <c r="BO77" s="168"/>
      <c r="BP77" s="168"/>
      <c r="BQ77" s="298"/>
      <c r="BR77" s="17"/>
      <c r="BS77" s="18"/>
      <c r="BT77" s="18"/>
      <c r="BU77" s="18"/>
      <c r="BV77" s="18"/>
      <c r="BW77" s="18"/>
      <c r="BX77" s="19"/>
      <c r="BY77" s="16"/>
    </row>
    <row r="78" spans="1:77" s="4" customFormat="1" ht="17.25" customHeight="1">
      <c r="A78" s="92" t="s">
        <v>238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3"/>
      <c r="AF78" s="94"/>
      <c r="AG78" s="89"/>
      <c r="AH78" s="89"/>
      <c r="AI78" s="90"/>
      <c r="AJ78" s="88"/>
      <c r="AK78" s="89"/>
      <c r="AL78" s="89"/>
      <c r="AM78" s="89"/>
      <c r="AN78" s="89"/>
      <c r="AO78" s="89"/>
      <c r="AP78" s="89"/>
      <c r="AQ78" s="90"/>
      <c r="AR78" s="88" t="s">
        <v>244</v>
      </c>
      <c r="AS78" s="89"/>
      <c r="AT78" s="89"/>
      <c r="AU78" s="89"/>
      <c r="AV78" s="90"/>
      <c r="AW78" s="175">
        <f>2087500-598600-850400</f>
        <v>638500</v>
      </c>
      <c r="AX78" s="176"/>
      <c r="AY78" s="176"/>
      <c r="AZ78" s="176"/>
      <c r="BA78" s="176"/>
      <c r="BB78" s="176"/>
      <c r="BC78" s="177"/>
      <c r="BD78" s="167">
        <f>759100-217700-309200</f>
        <v>232200</v>
      </c>
      <c r="BE78" s="168"/>
      <c r="BF78" s="168"/>
      <c r="BG78" s="168"/>
      <c r="BH78" s="168"/>
      <c r="BI78" s="168"/>
      <c r="BJ78" s="169"/>
      <c r="BK78" s="167">
        <f>569300-163300-231900</f>
        <v>174100</v>
      </c>
      <c r="BL78" s="168"/>
      <c r="BM78" s="168"/>
      <c r="BN78" s="168"/>
      <c r="BO78" s="168"/>
      <c r="BP78" s="168"/>
      <c r="BQ78" s="298"/>
      <c r="BR78" s="17"/>
      <c r="BS78" s="18"/>
      <c r="BT78" s="18"/>
      <c r="BU78" s="18"/>
      <c r="BV78" s="18"/>
      <c r="BW78" s="18"/>
      <c r="BX78" s="19"/>
      <c r="BY78" s="16"/>
    </row>
    <row r="79" spans="1:77" s="4" customFormat="1" ht="17.25" customHeight="1">
      <c r="A79" s="92" t="s">
        <v>239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3"/>
      <c r="AF79" s="94"/>
      <c r="AG79" s="89"/>
      <c r="AH79" s="89"/>
      <c r="AI79" s="90"/>
      <c r="AJ79" s="88"/>
      <c r="AK79" s="89"/>
      <c r="AL79" s="89"/>
      <c r="AM79" s="89"/>
      <c r="AN79" s="89"/>
      <c r="AO79" s="89"/>
      <c r="AP79" s="89"/>
      <c r="AQ79" s="90"/>
      <c r="AR79" s="88" t="s">
        <v>245</v>
      </c>
      <c r="AS79" s="89"/>
      <c r="AT79" s="89"/>
      <c r="AU79" s="89"/>
      <c r="AV79" s="90"/>
      <c r="AW79" s="175">
        <v>190500</v>
      </c>
      <c r="AX79" s="176"/>
      <c r="AY79" s="176"/>
      <c r="AZ79" s="176"/>
      <c r="BA79" s="176"/>
      <c r="BB79" s="176"/>
      <c r="BC79" s="177"/>
      <c r="BD79" s="167">
        <v>69300</v>
      </c>
      <c r="BE79" s="168"/>
      <c r="BF79" s="168"/>
      <c r="BG79" s="168"/>
      <c r="BH79" s="168"/>
      <c r="BI79" s="168"/>
      <c r="BJ79" s="169"/>
      <c r="BK79" s="167">
        <v>52000</v>
      </c>
      <c r="BL79" s="168"/>
      <c r="BM79" s="168"/>
      <c r="BN79" s="168"/>
      <c r="BO79" s="168"/>
      <c r="BP79" s="168"/>
      <c r="BQ79" s="298"/>
      <c r="BR79" s="17"/>
      <c r="BS79" s="18"/>
      <c r="BT79" s="18"/>
      <c r="BU79" s="18"/>
      <c r="BV79" s="18"/>
      <c r="BW79" s="18"/>
      <c r="BX79" s="19"/>
      <c r="BY79" s="16"/>
    </row>
    <row r="80" spans="1:77" s="4" customFormat="1" ht="17.25" customHeight="1">
      <c r="A80" s="92" t="s">
        <v>240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3"/>
      <c r="AF80" s="94"/>
      <c r="AG80" s="89"/>
      <c r="AH80" s="89"/>
      <c r="AI80" s="90"/>
      <c r="AJ80" s="88"/>
      <c r="AK80" s="89"/>
      <c r="AL80" s="89"/>
      <c r="AM80" s="89"/>
      <c r="AN80" s="89"/>
      <c r="AO80" s="89"/>
      <c r="AP80" s="89"/>
      <c r="AQ80" s="90"/>
      <c r="AR80" s="88" t="s">
        <v>246</v>
      </c>
      <c r="AS80" s="89"/>
      <c r="AT80" s="89"/>
      <c r="AU80" s="89"/>
      <c r="AV80" s="90"/>
      <c r="AW80" s="175">
        <v>1645510</v>
      </c>
      <c r="AX80" s="176"/>
      <c r="AY80" s="176"/>
      <c r="AZ80" s="176"/>
      <c r="BA80" s="176"/>
      <c r="BB80" s="176"/>
      <c r="BC80" s="177"/>
      <c r="BD80" s="167">
        <v>513800</v>
      </c>
      <c r="BE80" s="168"/>
      <c r="BF80" s="168"/>
      <c r="BG80" s="168"/>
      <c r="BH80" s="168"/>
      <c r="BI80" s="168"/>
      <c r="BJ80" s="169"/>
      <c r="BK80" s="167">
        <v>385400</v>
      </c>
      <c r="BL80" s="168"/>
      <c r="BM80" s="168"/>
      <c r="BN80" s="168"/>
      <c r="BO80" s="168"/>
      <c r="BP80" s="168"/>
      <c r="BQ80" s="298"/>
      <c r="BR80" s="17"/>
      <c r="BS80" s="18"/>
      <c r="BT80" s="18"/>
      <c r="BU80" s="18"/>
      <c r="BV80" s="18"/>
      <c r="BW80" s="18"/>
      <c r="BX80" s="19"/>
      <c r="BY80" s="16"/>
    </row>
    <row r="81" spans="1:77" s="4" customFormat="1" ht="17.25" customHeight="1">
      <c r="A81" s="92" t="s">
        <v>241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3"/>
      <c r="AF81" s="94"/>
      <c r="AG81" s="89"/>
      <c r="AH81" s="89"/>
      <c r="AI81" s="90"/>
      <c r="AJ81" s="88"/>
      <c r="AK81" s="89"/>
      <c r="AL81" s="89"/>
      <c r="AM81" s="89"/>
      <c r="AN81" s="89"/>
      <c r="AO81" s="89"/>
      <c r="AP81" s="89"/>
      <c r="AQ81" s="90"/>
      <c r="AR81" s="88" t="s">
        <v>247</v>
      </c>
      <c r="AS81" s="89"/>
      <c r="AT81" s="89"/>
      <c r="AU81" s="89"/>
      <c r="AV81" s="90"/>
      <c r="AW81" s="175">
        <v>826200</v>
      </c>
      <c r="AX81" s="176"/>
      <c r="AY81" s="176"/>
      <c r="AZ81" s="176"/>
      <c r="BA81" s="176"/>
      <c r="BB81" s="176"/>
      <c r="BC81" s="177"/>
      <c r="BD81" s="167">
        <v>826200</v>
      </c>
      <c r="BE81" s="168"/>
      <c r="BF81" s="168"/>
      <c r="BG81" s="168"/>
      <c r="BH81" s="168"/>
      <c r="BI81" s="168"/>
      <c r="BJ81" s="169"/>
      <c r="BK81" s="167">
        <v>826200</v>
      </c>
      <c r="BL81" s="168"/>
      <c r="BM81" s="168"/>
      <c r="BN81" s="168"/>
      <c r="BO81" s="168"/>
      <c r="BP81" s="168"/>
      <c r="BQ81" s="298"/>
      <c r="BR81" s="17"/>
      <c r="BS81" s="18"/>
      <c r="BT81" s="18"/>
      <c r="BU81" s="18"/>
      <c r="BV81" s="18"/>
      <c r="BW81" s="18"/>
      <c r="BX81" s="19"/>
      <c r="BY81" s="16"/>
    </row>
    <row r="82" spans="1:77" s="4" customFormat="1" ht="17.25" customHeight="1">
      <c r="A82" s="92" t="s">
        <v>241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3"/>
      <c r="AF82" s="94"/>
      <c r="AG82" s="89"/>
      <c r="AH82" s="89"/>
      <c r="AI82" s="90"/>
      <c r="AJ82" s="88"/>
      <c r="AK82" s="89"/>
      <c r="AL82" s="89"/>
      <c r="AM82" s="89"/>
      <c r="AN82" s="89"/>
      <c r="AO82" s="89"/>
      <c r="AP82" s="89"/>
      <c r="AQ82" s="90"/>
      <c r="AR82" s="88" t="s">
        <v>105</v>
      </c>
      <c r="AS82" s="89"/>
      <c r="AT82" s="89"/>
      <c r="AU82" s="89"/>
      <c r="AV82" s="90"/>
      <c r="AW82" s="175"/>
      <c r="AX82" s="176"/>
      <c r="AY82" s="176"/>
      <c r="AZ82" s="176"/>
      <c r="BA82" s="176"/>
      <c r="BB82" s="176"/>
      <c r="BC82" s="177"/>
      <c r="BD82" s="167"/>
      <c r="BE82" s="168"/>
      <c r="BF82" s="168"/>
      <c r="BG82" s="168"/>
      <c r="BH82" s="168"/>
      <c r="BI82" s="168"/>
      <c r="BJ82" s="169"/>
      <c r="BK82" s="167"/>
      <c r="BL82" s="168"/>
      <c r="BM82" s="168"/>
      <c r="BN82" s="168"/>
      <c r="BO82" s="168"/>
      <c r="BP82" s="168"/>
      <c r="BQ82" s="169"/>
      <c r="BR82" s="17"/>
      <c r="BS82" s="18"/>
      <c r="BT82" s="18"/>
      <c r="BU82" s="18"/>
      <c r="BV82" s="18"/>
      <c r="BW82" s="18"/>
      <c r="BX82" s="19"/>
      <c r="BY82" s="16"/>
    </row>
    <row r="83" spans="1:77" s="4" customFormat="1" ht="17.25" customHeight="1">
      <c r="A83" s="92" t="s">
        <v>242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3"/>
      <c r="AF83" s="94"/>
      <c r="AG83" s="89"/>
      <c r="AH83" s="89"/>
      <c r="AI83" s="90"/>
      <c r="AJ83" s="88"/>
      <c r="AK83" s="89"/>
      <c r="AL83" s="89"/>
      <c r="AM83" s="89"/>
      <c r="AN83" s="89"/>
      <c r="AO83" s="89"/>
      <c r="AP83" s="89"/>
      <c r="AQ83" s="90"/>
      <c r="AR83" s="88" t="s">
        <v>248</v>
      </c>
      <c r="AS83" s="89"/>
      <c r="AT83" s="89"/>
      <c r="AU83" s="89"/>
      <c r="AV83" s="90"/>
      <c r="AW83" s="175">
        <v>4777353.1</v>
      </c>
      <c r="AX83" s="176"/>
      <c r="AY83" s="176"/>
      <c r="AZ83" s="176"/>
      <c r="BA83" s="176"/>
      <c r="BB83" s="176"/>
      <c r="BC83" s="177"/>
      <c r="BD83" s="167">
        <f>163400+3744500</f>
        <v>3907900</v>
      </c>
      <c r="BE83" s="168"/>
      <c r="BF83" s="168"/>
      <c r="BG83" s="168"/>
      <c r="BH83" s="168"/>
      <c r="BI83" s="168"/>
      <c r="BJ83" s="169"/>
      <c r="BK83" s="167">
        <f>122700+3944500</f>
        <v>4067200</v>
      </c>
      <c r="BL83" s="168"/>
      <c r="BM83" s="168"/>
      <c r="BN83" s="168"/>
      <c r="BO83" s="168"/>
      <c r="BP83" s="168"/>
      <c r="BQ83" s="169"/>
      <c r="BR83" s="17"/>
      <c r="BS83" s="18"/>
      <c r="BT83" s="18"/>
      <c r="BU83" s="18"/>
      <c r="BV83" s="18"/>
      <c r="BW83" s="18"/>
      <c r="BX83" s="19"/>
      <c r="BY83" s="16"/>
    </row>
    <row r="84" spans="1:77" s="4" customFormat="1" ht="17.2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3"/>
      <c r="AF84" s="94"/>
      <c r="AG84" s="89"/>
      <c r="AH84" s="89"/>
      <c r="AI84" s="90"/>
      <c r="AJ84" s="88"/>
      <c r="AK84" s="89"/>
      <c r="AL84" s="89"/>
      <c r="AM84" s="89"/>
      <c r="AN84" s="89"/>
      <c r="AO84" s="89"/>
      <c r="AP84" s="89"/>
      <c r="AQ84" s="90"/>
      <c r="AR84" s="88"/>
      <c r="AS84" s="89"/>
      <c r="AT84" s="89"/>
      <c r="AU84" s="89"/>
      <c r="AV84" s="90"/>
      <c r="AW84" s="175"/>
      <c r="AX84" s="176"/>
      <c r="AY84" s="176"/>
      <c r="AZ84" s="176"/>
      <c r="BA84" s="176"/>
      <c r="BB84" s="176"/>
      <c r="BC84" s="177"/>
      <c r="BD84" s="167"/>
      <c r="BE84" s="168"/>
      <c r="BF84" s="168"/>
      <c r="BG84" s="168"/>
      <c r="BH84" s="168"/>
      <c r="BI84" s="168"/>
      <c r="BJ84" s="169"/>
      <c r="BK84" s="167"/>
      <c r="BL84" s="168"/>
      <c r="BM84" s="168"/>
      <c r="BN84" s="168"/>
      <c r="BO84" s="168"/>
      <c r="BP84" s="168"/>
      <c r="BQ84" s="33"/>
      <c r="BR84" s="17"/>
      <c r="BS84" s="18"/>
      <c r="BT84" s="18"/>
      <c r="BU84" s="18"/>
      <c r="BV84" s="18"/>
      <c r="BW84" s="18"/>
      <c r="BX84" s="19"/>
      <c r="BY84" s="16"/>
    </row>
    <row r="85" spans="1:77" s="4" customFormat="1" ht="46.5" customHeight="1" hidden="1">
      <c r="A85" s="82" t="s">
        <v>208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91"/>
      <c r="AF85" s="195" t="s">
        <v>134</v>
      </c>
      <c r="AG85" s="190"/>
      <c r="AH85" s="190"/>
      <c r="AI85" s="191"/>
      <c r="AJ85" s="189" t="s">
        <v>204</v>
      </c>
      <c r="AK85" s="190"/>
      <c r="AL85" s="190"/>
      <c r="AM85" s="190"/>
      <c r="AN85" s="190"/>
      <c r="AO85" s="190"/>
      <c r="AP85" s="190"/>
      <c r="AQ85" s="191"/>
      <c r="AR85" s="189"/>
      <c r="AS85" s="190"/>
      <c r="AT85" s="190"/>
      <c r="AU85" s="190"/>
      <c r="AV85" s="191"/>
      <c r="AW85" s="104"/>
      <c r="AX85" s="105"/>
      <c r="AY85" s="105"/>
      <c r="AZ85" s="105"/>
      <c r="BA85" s="105"/>
      <c r="BB85" s="105"/>
      <c r="BC85" s="106"/>
      <c r="BD85" s="78"/>
      <c r="BE85" s="79"/>
      <c r="BF85" s="79"/>
      <c r="BG85" s="79"/>
      <c r="BH85" s="79"/>
      <c r="BI85" s="79"/>
      <c r="BJ85" s="80"/>
      <c r="BK85" s="78"/>
      <c r="BL85" s="79"/>
      <c r="BM85" s="79"/>
      <c r="BN85" s="79"/>
      <c r="BO85" s="79"/>
      <c r="BP85" s="79"/>
      <c r="BQ85" s="80"/>
      <c r="BR85" s="72"/>
      <c r="BS85" s="73"/>
      <c r="BT85" s="73"/>
      <c r="BU85" s="73"/>
      <c r="BV85" s="73"/>
      <c r="BW85" s="73"/>
      <c r="BX85" s="74"/>
      <c r="BY85" s="16"/>
    </row>
    <row r="86" spans="1:77" s="4" customFormat="1" ht="18" customHeight="1">
      <c r="A86" s="65" t="s">
        <v>207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7"/>
      <c r="AF86" s="62" t="s">
        <v>205</v>
      </c>
      <c r="AG86" s="58"/>
      <c r="AH86" s="58"/>
      <c r="AI86" s="58"/>
      <c r="AJ86" s="58" t="s">
        <v>206</v>
      </c>
      <c r="AK86" s="58"/>
      <c r="AL86" s="58"/>
      <c r="AM86" s="58"/>
      <c r="AN86" s="58"/>
      <c r="AO86" s="58"/>
      <c r="AP86" s="58"/>
      <c r="AQ86" s="58"/>
      <c r="AR86" s="58" t="s">
        <v>244</v>
      </c>
      <c r="AS86" s="58"/>
      <c r="AT86" s="58"/>
      <c r="AU86" s="58"/>
      <c r="AV86" s="58"/>
      <c r="AW86" s="95">
        <v>2300900</v>
      </c>
      <c r="AX86" s="95"/>
      <c r="AY86" s="95"/>
      <c r="AZ86" s="95"/>
      <c r="BA86" s="95"/>
      <c r="BB86" s="95"/>
      <c r="BC86" s="95"/>
      <c r="BD86" s="81">
        <f>217700+309200</f>
        <v>526900</v>
      </c>
      <c r="BE86" s="81"/>
      <c r="BF86" s="81"/>
      <c r="BG86" s="81"/>
      <c r="BH86" s="81"/>
      <c r="BI86" s="81"/>
      <c r="BJ86" s="81"/>
      <c r="BK86" s="81">
        <f>163300+231900</f>
        <v>395200</v>
      </c>
      <c r="BL86" s="81"/>
      <c r="BM86" s="81"/>
      <c r="BN86" s="81"/>
      <c r="BO86" s="81"/>
      <c r="BP86" s="81"/>
      <c r="BQ86" s="81"/>
      <c r="BR86" s="53"/>
      <c r="BS86" s="53"/>
      <c r="BT86" s="53"/>
      <c r="BU86" s="53"/>
      <c r="BV86" s="53"/>
      <c r="BW86" s="53"/>
      <c r="BX86" s="54"/>
      <c r="BY86" s="16"/>
    </row>
    <row r="87" spans="1:77" s="4" customFormat="1" ht="31.5" customHeight="1">
      <c r="A87" s="75" t="s">
        <v>236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7"/>
      <c r="AF87" s="62" t="s">
        <v>209</v>
      </c>
      <c r="AG87" s="58"/>
      <c r="AH87" s="58"/>
      <c r="AI87" s="58"/>
      <c r="AJ87" s="58" t="s">
        <v>137</v>
      </c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68"/>
      <c r="AX87" s="68"/>
      <c r="AY87" s="68"/>
      <c r="AZ87" s="68"/>
      <c r="BA87" s="68"/>
      <c r="BB87" s="68"/>
      <c r="BC87" s="68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3"/>
      <c r="BS87" s="53"/>
      <c r="BT87" s="53"/>
      <c r="BU87" s="53"/>
      <c r="BV87" s="53"/>
      <c r="BW87" s="53"/>
      <c r="BX87" s="54"/>
      <c r="BY87" s="16"/>
    </row>
    <row r="88" spans="1:77" s="4" customFormat="1" ht="51" customHeight="1">
      <c r="A88" s="55" t="s">
        <v>144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7"/>
      <c r="AF88" s="62" t="s">
        <v>210</v>
      </c>
      <c r="AG88" s="58"/>
      <c r="AH88" s="58"/>
      <c r="AI88" s="58"/>
      <c r="AJ88" s="58" t="s">
        <v>138</v>
      </c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68"/>
      <c r="AX88" s="68"/>
      <c r="AY88" s="68"/>
      <c r="AZ88" s="68"/>
      <c r="BA88" s="68"/>
      <c r="BB88" s="68"/>
      <c r="BC88" s="68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3"/>
      <c r="BS88" s="53"/>
      <c r="BT88" s="53"/>
      <c r="BU88" s="53"/>
      <c r="BV88" s="53"/>
      <c r="BW88" s="53"/>
      <c r="BX88" s="54"/>
      <c r="BY88" s="16"/>
    </row>
    <row r="89" spans="1:77" s="4" customFormat="1" ht="27" customHeight="1">
      <c r="A89" s="55" t="s">
        <v>212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7"/>
      <c r="AF89" s="62" t="s">
        <v>211</v>
      </c>
      <c r="AG89" s="58"/>
      <c r="AH89" s="58"/>
      <c r="AI89" s="58"/>
      <c r="AJ89" s="58" t="s">
        <v>139</v>
      </c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68"/>
      <c r="AX89" s="68"/>
      <c r="AY89" s="68"/>
      <c r="AZ89" s="68"/>
      <c r="BA89" s="68"/>
      <c r="BB89" s="68"/>
      <c r="BC89" s="68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3"/>
      <c r="BS89" s="53"/>
      <c r="BT89" s="53"/>
      <c r="BU89" s="53"/>
      <c r="BV89" s="53"/>
      <c r="BW89" s="53"/>
      <c r="BX89" s="54"/>
      <c r="BY89" s="16"/>
    </row>
    <row r="90" spans="1:77" s="4" customFormat="1" ht="15">
      <c r="A90" s="69" t="s">
        <v>228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1"/>
      <c r="AF90" s="64" t="s">
        <v>135</v>
      </c>
      <c r="AG90" s="63"/>
      <c r="AH90" s="63"/>
      <c r="AI90" s="63"/>
      <c r="AJ90" s="63" t="s">
        <v>136</v>
      </c>
      <c r="AK90" s="63"/>
      <c r="AL90" s="63"/>
      <c r="AM90" s="63"/>
      <c r="AN90" s="63"/>
      <c r="AO90" s="63"/>
      <c r="AP90" s="63"/>
      <c r="AQ90" s="63"/>
      <c r="AR90" s="58"/>
      <c r="AS90" s="58"/>
      <c r="AT90" s="58"/>
      <c r="AU90" s="58"/>
      <c r="AV90" s="58"/>
      <c r="AW90" s="68"/>
      <c r="AX90" s="68"/>
      <c r="AY90" s="68"/>
      <c r="AZ90" s="68"/>
      <c r="BA90" s="68"/>
      <c r="BB90" s="68"/>
      <c r="BC90" s="68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3" t="s">
        <v>33</v>
      </c>
      <c r="BS90" s="53"/>
      <c r="BT90" s="53"/>
      <c r="BU90" s="53"/>
      <c r="BV90" s="53"/>
      <c r="BW90" s="53"/>
      <c r="BX90" s="54"/>
      <c r="BY90" s="16"/>
    </row>
    <row r="91" spans="1:77" s="4" customFormat="1" ht="31.5" customHeight="1">
      <c r="A91" s="55" t="s">
        <v>229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7"/>
      <c r="AF91" s="62" t="s">
        <v>185</v>
      </c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68"/>
      <c r="AX91" s="68"/>
      <c r="AY91" s="68"/>
      <c r="AZ91" s="68"/>
      <c r="BA91" s="68"/>
      <c r="BB91" s="68"/>
      <c r="BC91" s="68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3" t="s">
        <v>33</v>
      </c>
      <c r="BS91" s="53"/>
      <c r="BT91" s="53"/>
      <c r="BU91" s="53"/>
      <c r="BV91" s="53"/>
      <c r="BW91" s="53"/>
      <c r="BX91" s="54"/>
      <c r="BY91" s="16"/>
    </row>
    <row r="92" spans="1:77" s="4" customFormat="1" ht="15">
      <c r="A92" s="55" t="s">
        <v>230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7"/>
      <c r="AF92" s="62" t="s">
        <v>186</v>
      </c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68"/>
      <c r="AX92" s="68"/>
      <c r="AY92" s="68"/>
      <c r="AZ92" s="68"/>
      <c r="BA92" s="68"/>
      <c r="BB92" s="68"/>
      <c r="BC92" s="68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3" t="s">
        <v>33</v>
      </c>
      <c r="BS92" s="53"/>
      <c r="BT92" s="53"/>
      <c r="BU92" s="53"/>
      <c r="BV92" s="53"/>
      <c r="BW92" s="53"/>
      <c r="BX92" s="54"/>
      <c r="BY92" s="16"/>
    </row>
    <row r="93" spans="1:77" s="4" customFormat="1" ht="15">
      <c r="A93" s="65" t="s">
        <v>231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7"/>
      <c r="AF93" s="62" t="s">
        <v>187</v>
      </c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3" t="s">
        <v>33</v>
      </c>
      <c r="BS93" s="53"/>
      <c r="BT93" s="53"/>
      <c r="BU93" s="53"/>
      <c r="BV93" s="53"/>
      <c r="BW93" s="53"/>
      <c r="BX93" s="54"/>
      <c r="BY93" s="16"/>
    </row>
    <row r="94" spans="1:77" s="4" customFormat="1" ht="15">
      <c r="A94" s="59" t="s">
        <v>232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1"/>
      <c r="AF94" s="64" t="s">
        <v>140</v>
      </c>
      <c r="AG94" s="63"/>
      <c r="AH94" s="63"/>
      <c r="AI94" s="63"/>
      <c r="AJ94" s="63" t="s">
        <v>33</v>
      </c>
      <c r="AK94" s="63"/>
      <c r="AL94" s="63"/>
      <c r="AM94" s="63"/>
      <c r="AN94" s="63"/>
      <c r="AO94" s="63"/>
      <c r="AP94" s="63"/>
      <c r="AQ94" s="63"/>
      <c r="AR94" s="58"/>
      <c r="AS94" s="58"/>
      <c r="AT94" s="58"/>
      <c r="AU94" s="58"/>
      <c r="AV94" s="58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3" t="s">
        <v>33</v>
      </c>
      <c r="BS94" s="53"/>
      <c r="BT94" s="53"/>
      <c r="BU94" s="53"/>
      <c r="BV94" s="53"/>
      <c r="BW94" s="53"/>
      <c r="BX94" s="54"/>
      <c r="BY94" s="16"/>
    </row>
    <row r="95" spans="1:77" s="4" customFormat="1" ht="29.25" customHeight="1">
      <c r="A95" s="55" t="s">
        <v>141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7"/>
      <c r="AF95" s="62" t="s">
        <v>142</v>
      </c>
      <c r="AG95" s="58"/>
      <c r="AH95" s="58"/>
      <c r="AI95" s="58"/>
      <c r="AJ95" s="58" t="s">
        <v>143</v>
      </c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3" t="s">
        <v>33</v>
      </c>
      <c r="BS95" s="53"/>
      <c r="BT95" s="53"/>
      <c r="BU95" s="53"/>
      <c r="BV95" s="53"/>
      <c r="BW95" s="53"/>
      <c r="BX95" s="54"/>
      <c r="BY95" s="16"/>
    </row>
    <row r="96" spans="1:77" s="4" customFormat="1" ht="15.75" thickBot="1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6"/>
      <c r="AF96" s="47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50"/>
      <c r="BS96" s="50"/>
      <c r="BT96" s="50"/>
      <c r="BU96" s="50"/>
      <c r="BV96" s="50"/>
      <c r="BW96" s="50"/>
      <c r="BX96" s="51"/>
      <c r="BY96" s="16"/>
    </row>
    <row r="97" spans="1:76" ht="15">
      <c r="A97" s="210" t="s">
        <v>260</v>
      </c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</row>
    <row r="98" spans="1:76" ht="15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</row>
    <row r="99" spans="1:76" ht="15">
      <c r="A99" s="134" t="s">
        <v>145</v>
      </c>
      <c r="B99" s="134"/>
      <c r="C99" s="134"/>
      <c r="D99" s="134"/>
      <c r="E99" s="212" t="s">
        <v>18</v>
      </c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3"/>
      <c r="AH99" s="134" t="s">
        <v>147</v>
      </c>
      <c r="AI99" s="134"/>
      <c r="AJ99" s="134"/>
      <c r="AK99" s="134"/>
      <c r="AL99" s="134" t="s">
        <v>146</v>
      </c>
      <c r="AM99" s="134"/>
      <c r="AN99" s="134"/>
      <c r="AO99" s="134"/>
      <c r="AP99" s="217" t="s">
        <v>271</v>
      </c>
      <c r="AQ99" s="217"/>
      <c r="AR99" s="217"/>
      <c r="AS99" s="217"/>
      <c r="AT99" s="217"/>
      <c r="AU99" s="217"/>
      <c r="AV99" s="217"/>
      <c r="AW99" s="218" t="s">
        <v>20</v>
      </c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199"/>
    </row>
    <row r="100" spans="1:76" ht="15">
      <c r="A100" s="134"/>
      <c r="B100" s="134"/>
      <c r="C100" s="134"/>
      <c r="D100" s="13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5"/>
      <c r="AH100" s="134"/>
      <c r="AI100" s="134"/>
      <c r="AJ100" s="134"/>
      <c r="AK100" s="134"/>
      <c r="AL100" s="134"/>
      <c r="AM100" s="134"/>
      <c r="AN100" s="134"/>
      <c r="AO100" s="134"/>
      <c r="AP100" s="217"/>
      <c r="AQ100" s="217"/>
      <c r="AR100" s="217"/>
      <c r="AS100" s="217"/>
      <c r="AT100" s="217"/>
      <c r="AU100" s="217"/>
      <c r="AV100" s="217"/>
      <c r="AW100" s="86" t="s">
        <v>21</v>
      </c>
      <c r="AX100" s="87"/>
      <c r="AY100" s="87"/>
      <c r="AZ100" s="209" t="s">
        <v>220</v>
      </c>
      <c r="BA100" s="209"/>
      <c r="BB100" s="219" t="s">
        <v>56</v>
      </c>
      <c r="BC100" s="220"/>
      <c r="BD100" s="151" t="s">
        <v>21</v>
      </c>
      <c r="BE100" s="151"/>
      <c r="BF100" s="151"/>
      <c r="BG100" s="37" t="s">
        <v>277</v>
      </c>
      <c r="BH100" s="32"/>
      <c r="BI100" s="85" t="s">
        <v>56</v>
      </c>
      <c r="BJ100" s="85"/>
      <c r="BK100" s="86" t="s">
        <v>21</v>
      </c>
      <c r="BL100" s="87"/>
      <c r="BM100" s="87"/>
      <c r="BN100" s="209" t="s">
        <v>279</v>
      </c>
      <c r="BO100" s="209"/>
      <c r="BP100" s="219" t="s">
        <v>56</v>
      </c>
      <c r="BQ100" s="220"/>
      <c r="BR100" s="214" t="s">
        <v>23</v>
      </c>
      <c r="BS100" s="214"/>
      <c r="BT100" s="214"/>
      <c r="BU100" s="214"/>
      <c r="BV100" s="214"/>
      <c r="BW100" s="214"/>
      <c r="BX100" s="214"/>
    </row>
    <row r="101" spans="1:76" ht="42" customHeight="1">
      <c r="A101" s="134"/>
      <c r="B101" s="134"/>
      <c r="C101" s="134"/>
      <c r="D101" s="134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216"/>
      <c r="AH101" s="134"/>
      <c r="AI101" s="134"/>
      <c r="AJ101" s="134"/>
      <c r="AK101" s="134"/>
      <c r="AL101" s="134"/>
      <c r="AM101" s="134"/>
      <c r="AN101" s="134"/>
      <c r="AO101" s="134"/>
      <c r="AP101" s="217"/>
      <c r="AQ101" s="217"/>
      <c r="AR101" s="217"/>
      <c r="AS101" s="217"/>
      <c r="AT101" s="217"/>
      <c r="AU101" s="217"/>
      <c r="AV101" s="217"/>
      <c r="AW101" s="141" t="s">
        <v>148</v>
      </c>
      <c r="AX101" s="153"/>
      <c r="AY101" s="153"/>
      <c r="AZ101" s="153"/>
      <c r="BA101" s="153"/>
      <c r="BB101" s="153"/>
      <c r="BC101" s="216"/>
      <c r="BD101" s="153" t="s">
        <v>149</v>
      </c>
      <c r="BE101" s="153"/>
      <c r="BF101" s="153"/>
      <c r="BG101" s="153"/>
      <c r="BH101" s="153"/>
      <c r="BI101" s="153"/>
      <c r="BJ101" s="153"/>
      <c r="BK101" s="141" t="s">
        <v>150</v>
      </c>
      <c r="BL101" s="153"/>
      <c r="BM101" s="153"/>
      <c r="BN101" s="153"/>
      <c r="BO101" s="153"/>
      <c r="BP101" s="153"/>
      <c r="BQ101" s="216"/>
      <c r="BR101" s="153"/>
      <c r="BS101" s="153"/>
      <c r="BT101" s="153"/>
      <c r="BU101" s="153"/>
      <c r="BV101" s="153"/>
      <c r="BW101" s="153"/>
      <c r="BX101" s="153"/>
    </row>
    <row r="102" spans="1:76" ht="15.75" thickBot="1">
      <c r="A102" s="221">
        <v>1</v>
      </c>
      <c r="B102" s="221"/>
      <c r="C102" s="221"/>
      <c r="D102" s="221"/>
      <c r="E102" s="222">
        <v>2</v>
      </c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1">
        <v>3</v>
      </c>
      <c r="AI102" s="221"/>
      <c r="AJ102" s="221"/>
      <c r="AK102" s="221"/>
      <c r="AL102" s="221">
        <v>4</v>
      </c>
      <c r="AM102" s="221"/>
      <c r="AN102" s="221"/>
      <c r="AO102" s="221"/>
      <c r="AP102" s="224" t="s">
        <v>197</v>
      </c>
      <c r="AQ102" s="224"/>
      <c r="AR102" s="224"/>
      <c r="AS102" s="224"/>
      <c r="AT102" s="224"/>
      <c r="AU102" s="224"/>
      <c r="AV102" s="224"/>
      <c r="AW102" s="221">
        <v>5</v>
      </c>
      <c r="AX102" s="221"/>
      <c r="AY102" s="221"/>
      <c r="AZ102" s="221"/>
      <c r="BA102" s="221"/>
      <c r="BB102" s="221"/>
      <c r="BC102" s="221"/>
      <c r="BD102" s="221">
        <v>6</v>
      </c>
      <c r="BE102" s="221"/>
      <c r="BF102" s="221"/>
      <c r="BG102" s="221"/>
      <c r="BH102" s="221"/>
      <c r="BI102" s="221"/>
      <c r="BJ102" s="221"/>
      <c r="BK102" s="221">
        <v>7</v>
      </c>
      <c r="BL102" s="221"/>
      <c r="BM102" s="221"/>
      <c r="BN102" s="221"/>
      <c r="BO102" s="221"/>
      <c r="BP102" s="221"/>
      <c r="BQ102" s="221"/>
      <c r="BR102" s="221">
        <v>8</v>
      </c>
      <c r="BS102" s="221"/>
      <c r="BT102" s="221"/>
      <c r="BU102" s="221"/>
      <c r="BV102" s="221"/>
      <c r="BW102" s="221"/>
      <c r="BX102" s="225"/>
    </row>
    <row r="103" spans="1:76" ht="17.25">
      <c r="A103" s="226">
        <v>1</v>
      </c>
      <c r="B103" s="226"/>
      <c r="C103" s="226"/>
      <c r="D103" s="226"/>
      <c r="E103" s="227" t="s">
        <v>252</v>
      </c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9">
        <v>26000</v>
      </c>
      <c r="AI103" s="230"/>
      <c r="AJ103" s="230"/>
      <c r="AK103" s="230"/>
      <c r="AL103" s="231" t="s">
        <v>33</v>
      </c>
      <c r="AM103" s="231"/>
      <c r="AN103" s="231"/>
      <c r="AO103" s="231"/>
      <c r="AP103" s="232"/>
      <c r="AQ103" s="232"/>
      <c r="AR103" s="232"/>
      <c r="AS103" s="232"/>
      <c r="AT103" s="232"/>
      <c r="AU103" s="232"/>
      <c r="AV103" s="232"/>
      <c r="AW103" s="233">
        <f>AW109</f>
        <v>10477763.1</v>
      </c>
      <c r="AX103" s="233"/>
      <c r="AY103" s="233"/>
      <c r="AZ103" s="233"/>
      <c r="BA103" s="233"/>
      <c r="BB103" s="233"/>
      <c r="BC103" s="233"/>
      <c r="BD103" s="233">
        <f>BD109</f>
        <v>6112200</v>
      </c>
      <c r="BE103" s="233"/>
      <c r="BF103" s="233"/>
      <c r="BG103" s="233"/>
      <c r="BH103" s="233"/>
      <c r="BI103" s="233"/>
      <c r="BJ103" s="233"/>
      <c r="BK103" s="233">
        <f>BK109</f>
        <v>5927100</v>
      </c>
      <c r="BL103" s="233"/>
      <c r="BM103" s="233"/>
      <c r="BN103" s="233"/>
      <c r="BO103" s="233"/>
      <c r="BP103" s="233"/>
      <c r="BQ103" s="233"/>
      <c r="BR103" s="234"/>
      <c r="BS103" s="234"/>
      <c r="BT103" s="234"/>
      <c r="BU103" s="234"/>
      <c r="BV103" s="234"/>
      <c r="BW103" s="234"/>
      <c r="BX103" s="235"/>
    </row>
    <row r="104" spans="1:76" ht="15">
      <c r="A104" s="132" t="s">
        <v>151</v>
      </c>
      <c r="B104" s="132"/>
      <c r="C104" s="132"/>
      <c r="D104" s="132"/>
      <c r="E104" s="236" t="s">
        <v>253</v>
      </c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8"/>
      <c r="AH104" s="239">
        <v>26100</v>
      </c>
      <c r="AI104" s="120"/>
      <c r="AJ104" s="120"/>
      <c r="AK104" s="120"/>
      <c r="AL104" s="120" t="s">
        <v>33</v>
      </c>
      <c r="AM104" s="120"/>
      <c r="AN104" s="120"/>
      <c r="AO104" s="120"/>
      <c r="AP104" s="240"/>
      <c r="AQ104" s="240"/>
      <c r="AR104" s="240"/>
      <c r="AS104" s="240"/>
      <c r="AT104" s="240"/>
      <c r="AU104" s="240"/>
      <c r="AV104" s="240"/>
      <c r="AW104" s="241"/>
      <c r="AX104" s="241"/>
      <c r="AY104" s="241"/>
      <c r="AZ104" s="241"/>
      <c r="BA104" s="241"/>
      <c r="BB104" s="241"/>
      <c r="BC104" s="241"/>
      <c r="BD104" s="241"/>
      <c r="BE104" s="241"/>
      <c r="BF104" s="241"/>
      <c r="BG104" s="241"/>
      <c r="BH104" s="241"/>
      <c r="BI104" s="241"/>
      <c r="BJ104" s="241"/>
      <c r="BK104" s="241"/>
      <c r="BL104" s="241"/>
      <c r="BM104" s="241"/>
      <c r="BN104" s="241"/>
      <c r="BO104" s="241"/>
      <c r="BP104" s="241"/>
      <c r="BQ104" s="241"/>
      <c r="BR104" s="53"/>
      <c r="BS104" s="53"/>
      <c r="BT104" s="53"/>
      <c r="BU104" s="53"/>
      <c r="BV104" s="53"/>
      <c r="BW104" s="53"/>
      <c r="BX104" s="54"/>
    </row>
    <row r="105" spans="1:76" ht="61.5" customHeight="1" hidden="1">
      <c r="A105" s="132" t="s">
        <v>152</v>
      </c>
      <c r="B105" s="132"/>
      <c r="C105" s="132"/>
      <c r="D105" s="132"/>
      <c r="E105" s="183" t="s">
        <v>269</v>
      </c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239">
        <v>26200</v>
      </c>
      <c r="AI105" s="120"/>
      <c r="AJ105" s="120"/>
      <c r="AK105" s="120"/>
      <c r="AL105" s="120" t="s">
        <v>33</v>
      </c>
      <c r="AM105" s="120"/>
      <c r="AN105" s="120"/>
      <c r="AO105" s="120"/>
      <c r="AP105" s="240"/>
      <c r="AQ105" s="240"/>
      <c r="AR105" s="240"/>
      <c r="AS105" s="240"/>
      <c r="AT105" s="240"/>
      <c r="AU105" s="240"/>
      <c r="AV105" s="240"/>
      <c r="AW105" s="241"/>
      <c r="AX105" s="241"/>
      <c r="AY105" s="241"/>
      <c r="AZ105" s="241"/>
      <c r="BA105" s="241"/>
      <c r="BB105" s="241"/>
      <c r="BC105" s="241"/>
      <c r="BD105" s="241"/>
      <c r="BE105" s="241"/>
      <c r="BF105" s="241"/>
      <c r="BG105" s="241"/>
      <c r="BH105" s="241"/>
      <c r="BI105" s="241"/>
      <c r="BJ105" s="241"/>
      <c r="BK105" s="241"/>
      <c r="BL105" s="241"/>
      <c r="BM105" s="241"/>
      <c r="BN105" s="241"/>
      <c r="BO105" s="241"/>
      <c r="BP105" s="241"/>
      <c r="BQ105" s="241"/>
      <c r="BR105" s="53"/>
      <c r="BS105" s="53"/>
      <c r="BT105" s="53"/>
      <c r="BU105" s="53"/>
      <c r="BV105" s="53"/>
      <c r="BW105" s="53"/>
      <c r="BX105" s="54"/>
    </row>
    <row r="106" spans="1:76" ht="63" customHeight="1" hidden="1">
      <c r="A106" s="242" t="s">
        <v>153</v>
      </c>
      <c r="B106" s="242"/>
      <c r="C106" s="242"/>
      <c r="D106" s="242"/>
      <c r="E106" s="183" t="s">
        <v>270</v>
      </c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239">
        <v>26300</v>
      </c>
      <c r="AI106" s="120"/>
      <c r="AJ106" s="120"/>
      <c r="AK106" s="120"/>
      <c r="AL106" s="120" t="s">
        <v>33</v>
      </c>
      <c r="AM106" s="120"/>
      <c r="AN106" s="120"/>
      <c r="AO106" s="120"/>
      <c r="AP106" s="240"/>
      <c r="AQ106" s="240"/>
      <c r="AR106" s="240"/>
      <c r="AS106" s="240"/>
      <c r="AT106" s="240"/>
      <c r="AU106" s="240"/>
      <c r="AV106" s="240"/>
      <c r="AW106" s="241"/>
      <c r="AX106" s="241"/>
      <c r="AY106" s="241"/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  <c r="BJ106" s="241"/>
      <c r="BK106" s="241"/>
      <c r="BL106" s="241"/>
      <c r="BM106" s="241"/>
      <c r="BN106" s="241"/>
      <c r="BO106" s="241"/>
      <c r="BP106" s="241"/>
      <c r="BQ106" s="241"/>
      <c r="BR106" s="53"/>
      <c r="BS106" s="53"/>
      <c r="BT106" s="53"/>
      <c r="BU106" s="53"/>
      <c r="BV106" s="53"/>
      <c r="BW106" s="53"/>
      <c r="BX106" s="54"/>
    </row>
    <row r="107" spans="1:76" ht="15" customHeight="1" hidden="1">
      <c r="A107" s="186" t="s">
        <v>198</v>
      </c>
      <c r="B107" s="187"/>
      <c r="C107" s="187"/>
      <c r="D107" s="188"/>
      <c r="E107" s="183" t="s">
        <v>201</v>
      </c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5"/>
      <c r="AH107" s="182">
        <v>26310</v>
      </c>
      <c r="AI107" s="139"/>
      <c r="AJ107" s="139"/>
      <c r="AK107" s="181"/>
      <c r="AL107" s="138" t="s">
        <v>33</v>
      </c>
      <c r="AM107" s="139"/>
      <c r="AN107" s="139"/>
      <c r="AO107" s="181"/>
      <c r="AP107" s="178" t="s">
        <v>33</v>
      </c>
      <c r="AQ107" s="179"/>
      <c r="AR107" s="179"/>
      <c r="AS107" s="179"/>
      <c r="AT107" s="179"/>
      <c r="AU107" s="179"/>
      <c r="AV107" s="180"/>
      <c r="AW107" s="99"/>
      <c r="AX107" s="100"/>
      <c r="AY107" s="100"/>
      <c r="AZ107" s="100"/>
      <c r="BA107" s="100"/>
      <c r="BB107" s="100"/>
      <c r="BC107" s="101"/>
      <c r="BD107" s="99"/>
      <c r="BE107" s="100"/>
      <c r="BF107" s="100"/>
      <c r="BG107" s="100"/>
      <c r="BH107" s="100"/>
      <c r="BI107" s="100"/>
      <c r="BJ107" s="101"/>
      <c r="BK107" s="99"/>
      <c r="BL107" s="100"/>
      <c r="BM107" s="100"/>
      <c r="BN107" s="100"/>
      <c r="BO107" s="100"/>
      <c r="BP107" s="100"/>
      <c r="BQ107" s="101"/>
      <c r="BR107" s="38"/>
      <c r="BS107" s="39"/>
      <c r="BT107" s="39"/>
      <c r="BU107" s="39"/>
      <c r="BV107" s="39"/>
      <c r="BW107" s="39"/>
      <c r="BX107" s="40"/>
    </row>
    <row r="108" spans="1:76" ht="15" customHeight="1" hidden="1">
      <c r="A108" s="186" t="s">
        <v>199</v>
      </c>
      <c r="B108" s="187"/>
      <c r="C108" s="187"/>
      <c r="D108" s="188"/>
      <c r="E108" s="183" t="s">
        <v>171</v>
      </c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5"/>
      <c r="AH108" s="182">
        <v>26320</v>
      </c>
      <c r="AI108" s="139"/>
      <c r="AJ108" s="139"/>
      <c r="AK108" s="181"/>
      <c r="AL108" s="138" t="s">
        <v>33</v>
      </c>
      <c r="AM108" s="139"/>
      <c r="AN108" s="139"/>
      <c r="AO108" s="181"/>
      <c r="AP108" s="178" t="s">
        <v>33</v>
      </c>
      <c r="AQ108" s="179"/>
      <c r="AR108" s="179"/>
      <c r="AS108" s="179"/>
      <c r="AT108" s="179"/>
      <c r="AU108" s="179"/>
      <c r="AV108" s="180"/>
      <c r="AW108" s="99"/>
      <c r="AX108" s="100"/>
      <c r="AY108" s="100"/>
      <c r="AZ108" s="100"/>
      <c r="BA108" s="100"/>
      <c r="BB108" s="100"/>
      <c r="BC108" s="101"/>
      <c r="BD108" s="99"/>
      <c r="BE108" s="100"/>
      <c r="BF108" s="100"/>
      <c r="BG108" s="100"/>
      <c r="BH108" s="100"/>
      <c r="BI108" s="100"/>
      <c r="BJ108" s="101"/>
      <c r="BK108" s="99"/>
      <c r="BL108" s="100"/>
      <c r="BM108" s="100"/>
      <c r="BN108" s="100"/>
      <c r="BO108" s="100"/>
      <c r="BP108" s="100"/>
      <c r="BQ108" s="101"/>
      <c r="BR108" s="38"/>
      <c r="BS108" s="39"/>
      <c r="BT108" s="39"/>
      <c r="BU108" s="39"/>
      <c r="BV108" s="39"/>
      <c r="BW108" s="39"/>
      <c r="BX108" s="40"/>
    </row>
    <row r="109" spans="1:76" ht="63.75" customHeight="1">
      <c r="A109" s="117" t="s">
        <v>154</v>
      </c>
      <c r="B109" s="117"/>
      <c r="C109" s="117"/>
      <c r="D109" s="117"/>
      <c r="E109" s="243" t="s">
        <v>268</v>
      </c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183"/>
      <c r="AH109" s="239">
        <v>26400</v>
      </c>
      <c r="AI109" s="120"/>
      <c r="AJ109" s="120"/>
      <c r="AK109" s="120"/>
      <c r="AL109" s="120" t="s">
        <v>33</v>
      </c>
      <c r="AM109" s="120"/>
      <c r="AN109" s="120"/>
      <c r="AO109" s="120"/>
      <c r="AP109" s="240"/>
      <c r="AQ109" s="240"/>
      <c r="AR109" s="240"/>
      <c r="AS109" s="240"/>
      <c r="AT109" s="240"/>
      <c r="AU109" s="240"/>
      <c r="AV109" s="240"/>
      <c r="AW109" s="244">
        <f>AW73</f>
        <v>10477763.1</v>
      </c>
      <c r="AX109" s="244"/>
      <c r="AY109" s="244"/>
      <c r="AZ109" s="244"/>
      <c r="BA109" s="244"/>
      <c r="BB109" s="244"/>
      <c r="BC109" s="244"/>
      <c r="BD109" s="244">
        <f>BD73</f>
        <v>6112200</v>
      </c>
      <c r="BE109" s="244"/>
      <c r="BF109" s="244"/>
      <c r="BG109" s="244"/>
      <c r="BH109" s="244"/>
      <c r="BI109" s="244"/>
      <c r="BJ109" s="244"/>
      <c r="BK109" s="244">
        <f>BK73</f>
        <v>5927100</v>
      </c>
      <c r="BL109" s="244"/>
      <c r="BM109" s="244"/>
      <c r="BN109" s="244"/>
      <c r="BO109" s="244"/>
      <c r="BP109" s="244"/>
      <c r="BQ109" s="244"/>
      <c r="BR109" s="38"/>
      <c r="BS109" s="39"/>
      <c r="BT109" s="39"/>
      <c r="BU109" s="39"/>
      <c r="BV109" s="39"/>
      <c r="BW109" s="39"/>
      <c r="BX109" s="40"/>
    </row>
    <row r="110" spans="1:76" ht="15">
      <c r="A110" s="132" t="s">
        <v>155</v>
      </c>
      <c r="B110" s="132"/>
      <c r="C110" s="132"/>
      <c r="D110" s="132"/>
      <c r="E110" s="245" t="s">
        <v>200</v>
      </c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7"/>
      <c r="AH110" s="239">
        <v>26410</v>
      </c>
      <c r="AI110" s="120"/>
      <c r="AJ110" s="120"/>
      <c r="AK110" s="120"/>
      <c r="AL110" s="120" t="s">
        <v>33</v>
      </c>
      <c r="AM110" s="120"/>
      <c r="AN110" s="120"/>
      <c r="AO110" s="120"/>
      <c r="AP110" s="240"/>
      <c r="AQ110" s="240"/>
      <c r="AR110" s="240"/>
      <c r="AS110" s="240"/>
      <c r="AT110" s="240"/>
      <c r="AU110" s="240"/>
      <c r="AV110" s="240"/>
      <c r="AW110" s="241">
        <f>AW109</f>
        <v>10477763.1</v>
      </c>
      <c r="AX110" s="241"/>
      <c r="AY110" s="241"/>
      <c r="AZ110" s="241"/>
      <c r="BA110" s="241"/>
      <c r="BB110" s="241"/>
      <c r="BC110" s="241"/>
      <c r="BD110" s="241">
        <f>BD109</f>
        <v>6112200</v>
      </c>
      <c r="BE110" s="241"/>
      <c r="BF110" s="241"/>
      <c r="BG110" s="241"/>
      <c r="BH110" s="241"/>
      <c r="BI110" s="241"/>
      <c r="BJ110" s="241"/>
      <c r="BK110" s="241">
        <f>BK109</f>
        <v>5927100</v>
      </c>
      <c r="BL110" s="241"/>
      <c r="BM110" s="241"/>
      <c r="BN110" s="241"/>
      <c r="BO110" s="241"/>
      <c r="BP110" s="241"/>
      <c r="BQ110" s="241"/>
      <c r="BR110" s="53"/>
      <c r="BS110" s="53"/>
      <c r="BT110" s="53"/>
      <c r="BU110" s="53"/>
      <c r="BV110" s="53"/>
      <c r="BW110" s="53"/>
      <c r="BX110" s="54"/>
    </row>
    <row r="111" spans="1:76" ht="15">
      <c r="A111" s="132" t="s">
        <v>156</v>
      </c>
      <c r="B111" s="132"/>
      <c r="C111" s="132"/>
      <c r="D111" s="132"/>
      <c r="E111" s="248" t="s">
        <v>170</v>
      </c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50"/>
      <c r="AH111" s="239">
        <v>26411</v>
      </c>
      <c r="AI111" s="120"/>
      <c r="AJ111" s="120"/>
      <c r="AK111" s="120"/>
      <c r="AL111" s="120" t="s">
        <v>33</v>
      </c>
      <c r="AM111" s="120"/>
      <c r="AN111" s="120"/>
      <c r="AO111" s="120"/>
      <c r="AP111" s="240"/>
      <c r="AQ111" s="240"/>
      <c r="AR111" s="240"/>
      <c r="AS111" s="240"/>
      <c r="AT111" s="240"/>
      <c r="AU111" s="240"/>
      <c r="AV111" s="240"/>
      <c r="AW111" s="244">
        <f>AW110</f>
        <v>10477763.1</v>
      </c>
      <c r="AX111" s="244"/>
      <c r="AY111" s="244"/>
      <c r="AZ111" s="244"/>
      <c r="BA111" s="244"/>
      <c r="BB111" s="244"/>
      <c r="BC111" s="244"/>
      <c r="BD111" s="244">
        <f>BD110</f>
        <v>6112200</v>
      </c>
      <c r="BE111" s="244"/>
      <c r="BF111" s="244"/>
      <c r="BG111" s="244"/>
      <c r="BH111" s="244"/>
      <c r="BI111" s="244"/>
      <c r="BJ111" s="244"/>
      <c r="BK111" s="244">
        <f>BK110</f>
        <v>5927100</v>
      </c>
      <c r="BL111" s="244"/>
      <c r="BM111" s="244"/>
      <c r="BN111" s="244"/>
      <c r="BO111" s="244"/>
      <c r="BP111" s="244"/>
      <c r="BQ111" s="244"/>
      <c r="BR111" s="53"/>
      <c r="BS111" s="53"/>
      <c r="BT111" s="53"/>
      <c r="BU111" s="53"/>
      <c r="BV111" s="53"/>
      <c r="BW111" s="53"/>
      <c r="BX111" s="54"/>
    </row>
    <row r="112" spans="1:76" ht="18">
      <c r="A112" s="132" t="s">
        <v>157</v>
      </c>
      <c r="B112" s="132"/>
      <c r="C112" s="132"/>
      <c r="D112" s="132"/>
      <c r="E112" s="251" t="s">
        <v>257</v>
      </c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50"/>
      <c r="AH112" s="239">
        <v>26412</v>
      </c>
      <c r="AI112" s="120"/>
      <c r="AJ112" s="120"/>
      <c r="AK112" s="120"/>
      <c r="AL112" s="120" t="s">
        <v>33</v>
      </c>
      <c r="AM112" s="120"/>
      <c r="AN112" s="120"/>
      <c r="AO112" s="120"/>
      <c r="AP112" s="240"/>
      <c r="AQ112" s="240"/>
      <c r="AR112" s="240"/>
      <c r="AS112" s="240"/>
      <c r="AT112" s="240"/>
      <c r="AU112" s="240"/>
      <c r="AV112" s="240"/>
      <c r="AW112" s="241"/>
      <c r="AX112" s="241"/>
      <c r="AY112" s="241"/>
      <c r="AZ112" s="241"/>
      <c r="BA112" s="241"/>
      <c r="BB112" s="241"/>
      <c r="BC112" s="241"/>
      <c r="BD112" s="241"/>
      <c r="BE112" s="241"/>
      <c r="BF112" s="241"/>
      <c r="BG112" s="241"/>
      <c r="BH112" s="241"/>
      <c r="BI112" s="241"/>
      <c r="BJ112" s="241"/>
      <c r="BK112" s="241"/>
      <c r="BL112" s="241"/>
      <c r="BM112" s="241"/>
      <c r="BN112" s="241"/>
      <c r="BO112" s="241"/>
      <c r="BP112" s="241"/>
      <c r="BQ112" s="241"/>
      <c r="BR112" s="53"/>
      <c r="BS112" s="53"/>
      <c r="BT112" s="53"/>
      <c r="BU112" s="53"/>
      <c r="BV112" s="53"/>
      <c r="BW112" s="53"/>
      <c r="BX112" s="54"/>
    </row>
    <row r="113" spans="1:76" ht="47.25" customHeight="1">
      <c r="A113" s="132" t="s">
        <v>158</v>
      </c>
      <c r="B113" s="132"/>
      <c r="C113" s="132"/>
      <c r="D113" s="132"/>
      <c r="E113" s="245" t="s">
        <v>172</v>
      </c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3"/>
      <c r="AH113" s="239">
        <v>26420</v>
      </c>
      <c r="AI113" s="120"/>
      <c r="AJ113" s="120"/>
      <c r="AK113" s="120"/>
      <c r="AL113" s="120" t="s">
        <v>33</v>
      </c>
      <c r="AM113" s="120"/>
      <c r="AN113" s="120"/>
      <c r="AO113" s="120"/>
      <c r="AP113" s="240"/>
      <c r="AQ113" s="240"/>
      <c r="AR113" s="240"/>
      <c r="AS113" s="240"/>
      <c r="AT113" s="240"/>
      <c r="AU113" s="240"/>
      <c r="AV113" s="240"/>
      <c r="AW113" s="254">
        <f>AW114+AW115</f>
        <v>0</v>
      </c>
      <c r="AX113" s="254"/>
      <c r="AY113" s="254"/>
      <c r="AZ113" s="254"/>
      <c r="BA113" s="254"/>
      <c r="BB113" s="254"/>
      <c r="BC113" s="254"/>
      <c r="BD113" s="254">
        <f>BD114+BD115</f>
        <v>0</v>
      </c>
      <c r="BE113" s="254"/>
      <c r="BF113" s="254"/>
      <c r="BG113" s="254"/>
      <c r="BH113" s="254"/>
      <c r="BI113" s="254"/>
      <c r="BJ113" s="254"/>
      <c r="BK113" s="254">
        <f>BK114+BK115</f>
        <v>0</v>
      </c>
      <c r="BL113" s="254"/>
      <c r="BM113" s="254"/>
      <c r="BN113" s="254"/>
      <c r="BO113" s="254"/>
      <c r="BP113" s="254"/>
      <c r="BQ113" s="254"/>
      <c r="BR113" s="53"/>
      <c r="BS113" s="53"/>
      <c r="BT113" s="53"/>
      <c r="BU113" s="53"/>
      <c r="BV113" s="53"/>
      <c r="BW113" s="53"/>
      <c r="BX113" s="54"/>
    </row>
    <row r="114" spans="1:76" ht="15">
      <c r="A114" s="131" t="s">
        <v>159</v>
      </c>
      <c r="B114" s="131"/>
      <c r="C114" s="131"/>
      <c r="D114" s="131"/>
      <c r="E114" s="255" t="s">
        <v>170</v>
      </c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50"/>
      <c r="AH114" s="239">
        <v>26421</v>
      </c>
      <c r="AI114" s="120"/>
      <c r="AJ114" s="120"/>
      <c r="AK114" s="120"/>
      <c r="AL114" s="120" t="s">
        <v>33</v>
      </c>
      <c r="AM114" s="120"/>
      <c r="AN114" s="120"/>
      <c r="AO114" s="120"/>
      <c r="AP114" s="240"/>
      <c r="AQ114" s="240"/>
      <c r="AR114" s="240"/>
      <c r="AS114" s="240"/>
      <c r="AT114" s="240"/>
      <c r="AU114" s="240"/>
      <c r="AV114" s="240"/>
      <c r="AW114" s="241"/>
      <c r="AX114" s="241"/>
      <c r="AY114" s="241"/>
      <c r="AZ114" s="241"/>
      <c r="BA114" s="241"/>
      <c r="BB114" s="241"/>
      <c r="BC114" s="241"/>
      <c r="BD114" s="241"/>
      <c r="BE114" s="241"/>
      <c r="BF114" s="241"/>
      <c r="BG114" s="241"/>
      <c r="BH114" s="241"/>
      <c r="BI114" s="241"/>
      <c r="BJ114" s="241"/>
      <c r="BK114" s="241"/>
      <c r="BL114" s="241"/>
      <c r="BM114" s="241"/>
      <c r="BN114" s="241"/>
      <c r="BO114" s="241"/>
      <c r="BP114" s="241"/>
      <c r="BQ114" s="241"/>
      <c r="BR114" s="53"/>
      <c r="BS114" s="53"/>
      <c r="BT114" s="53"/>
      <c r="BU114" s="53"/>
      <c r="BV114" s="53"/>
      <c r="BW114" s="53"/>
      <c r="BX114" s="54"/>
    </row>
    <row r="115" spans="1:76" ht="16.5" customHeight="1">
      <c r="A115" s="131" t="s">
        <v>160</v>
      </c>
      <c r="B115" s="131"/>
      <c r="C115" s="131"/>
      <c r="D115" s="131"/>
      <c r="E115" s="249" t="s">
        <v>257</v>
      </c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50"/>
      <c r="AH115" s="239">
        <v>26422</v>
      </c>
      <c r="AI115" s="120"/>
      <c r="AJ115" s="120"/>
      <c r="AK115" s="120"/>
      <c r="AL115" s="120" t="s">
        <v>33</v>
      </c>
      <c r="AM115" s="120"/>
      <c r="AN115" s="120"/>
      <c r="AO115" s="120"/>
      <c r="AP115" s="240"/>
      <c r="AQ115" s="240"/>
      <c r="AR115" s="240"/>
      <c r="AS115" s="240"/>
      <c r="AT115" s="240"/>
      <c r="AU115" s="240"/>
      <c r="AV115" s="240"/>
      <c r="AW115" s="241"/>
      <c r="AX115" s="241"/>
      <c r="AY115" s="241"/>
      <c r="AZ115" s="241"/>
      <c r="BA115" s="241"/>
      <c r="BB115" s="241"/>
      <c r="BC115" s="241"/>
      <c r="BD115" s="241"/>
      <c r="BE115" s="241"/>
      <c r="BF115" s="241"/>
      <c r="BG115" s="241"/>
      <c r="BH115" s="241"/>
      <c r="BI115" s="241"/>
      <c r="BJ115" s="241"/>
      <c r="BK115" s="241"/>
      <c r="BL115" s="241"/>
      <c r="BM115" s="241"/>
      <c r="BN115" s="241"/>
      <c r="BO115" s="241"/>
      <c r="BP115" s="241"/>
      <c r="BQ115" s="241"/>
      <c r="BR115" s="53"/>
      <c r="BS115" s="53"/>
      <c r="BT115" s="53"/>
      <c r="BU115" s="53"/>
      <c r="BV115" s="53"/>
      <c r="BW115" s="53"/>
      <c r="BX115" s="54"/>
    </row>
    <row r="116" spans="1:76" ht="33.75" customHeight="1">
      <c r="A116" s="132" t="s">
        <v>161</v>
      </c>
      <c r="B116" s="132"/>
      <c r="C116" s="132"/>
      <c r="D116" s="132"/>
      <c r="E116" s="253" t="s">
        <v>258</v>
      </c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239">
        <v>26430</v>
      </c>
      <c r="AI116" s="120"/>
      <c r="AJ116" s="120"/>
      <c r="AK116" s="120"/>
      <c r="AL116" s="120" t="s">
        <v>33</v>
      </c>
      <c r="AM116" s="120"/>
      <c r="AN116" s="120"/>
      <c r="AO116" s="120"/>
      <c r="AP116" s="240"/>
      <c r="AQ116" s="240"/>
      <c r="AR116" s="240"/>
      <c r="AS116" s="240"/>
      <c r="AT116" s="240"/>
      <c r="AU116" s="240"/>
      <c r="AV116" s="240"/>
      <c r="AW116" s="241"/>
      <c r="AX116" s="241"/>
      <c r="AY116" s="241"/>
      <c r="AZ116" s="241"/>
      <c r="BA116" s="241"/>
      <c r="BB116" s="241"/>
      <c r="BC116" s="241"/>
      <c r="BD116" s="257"/>
      <c r="BE116" s="257"/>
      <c r="BF116" s="257"/>
      <c r="BG116" s="257"/>
      <c r="BH116" s="257"/>
      <c r="BI116" s="257"/>
      <c r="BJ116" s="257"/>
      <c r="BK116" s="257"/>
      <c r="BL116" s="257"/>
      <c r="BM116" s="257"/>
      <c r="BN116" s="257"/>
      <c r="BO116" s="257"/>
      <c r="BP116" s="257"/>
      <c r="BQ116" s="257"/>
      <c r="BR116" s="258"/>
      <c r="BS116" s="258"/>
      <c r="BT116" s="258"/>
      <c r="BU116" s="258"/>
      <c r="BV116" s="258"/>
      <c r="BW116" s="258"/>
      <c r="BX116" s="259"/>
    </row>
    <row r="117" spans="1:76" ht="15">
      <c r="A117" s="132" t="s">
        <v>162</v>
      </c>
      <c r="B117" s="132"/>
      <c r="C117" s="132"/>
      <c r="D117" s="132"/>
      <c r="E117" s="245" t="s">
        <v>173</v>
      </c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3"/>
      <c r="AH117" s="239">
        <v>26440</v>
      </c>
      <c r="AI117" s="120"/>
      <c r="AJ117" s="120"/>
      <c r="AK117" s="120"/>
      <c r="AL117" s="120" t="s">
        <v>33</v>
      </c>
      <c r="AM117" s="120"/>
      <c r="AN117" s="120"/>
      <c r="AO117" s="120"/>
      <c r="AP117" s="240"/>
      <c r="AQ117" s="240"/>
      <c r="AR117" s="240"/>
      <c r="AS117" s="240"/>
      <c r="AT117" s="240"/>
      <c r="AU117" s="240"/>
      <c r="AV117" s="240"/>
      <c r="AW117" s="254">
        <f>AW118+AW119</f>
        <v>0</v>
      </c>
      <c r="AX117" s="254"/>
      <c r="AY117" s="254"/>
      <c r="AZ117" s="254"/>
      <c r="BA117" s="254"/>
      <c r="BB117" s="254"/>
      <c r="BC117" s="254"/>
      <c r="BD117" s="254">
        <f>BD118+BD119</f>
        <v>0</v>
      </c>
      <c r="BE117" s="254"/>
      <c r="BF117" s="254"/>
      <c r="BG117" s="254"/>
      <c r="BH117" s="254"/>
      <c r="BI117" s="254"/>
      <c r="BJ117" s="254"/>
      <c r="BK117" s="254">
        <f>BK118+BK119</f>
        <v>0</v>
      </c>
      <c r="BL117" s="254"/>
      <c r="BM117" s="254"/>
      <c r="BN117" s="254"/>
      <c r="BO117" s="254"/>
      <c r="BP117" s="254"/>
      <c r="BQ117" s="254"/>
      <c r="BR117" s="258"/>
      <c r="BS117" s="258"/>
      <c r="BT117" s="258"/>
      <c r="BU117" s="258"/>
      <c r="BV117" s="258"/>
      <c r="BW117" s="258"/>
      <c r="BX117" s="259"/>
    </row>
    <row r="118" spans="1:76" ht="15">
      <c r="A118" s="132" t="s">
        <v>163</v>
      </c>
      <c r="B118" s="132"/>
      <c r="C118" s="132"/>
      <c r="D118" s="132"/>
      <c r="E118" s="248" t="s">
        <v>170</v>
      </c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50"/>
      <c r="AH118" s="239">
        <v>26441</v>
      </c>
      <c r="AI118" s="120"/>
      <c r="AJ118" s="120"/>
      <c r="AK118" s="120"/>
      <c r="AL118" s="120" t="s">
        <v>33</v>
      </c>
      <c r="AM118" s="120"/>
      <c r="AN118" s="120"/>
      <c r="AO118" s="120"/>
      <c r="AP118" s="240"/>
      <c r="AQ118" s="240"/>
      <c r="AR118" s="240"/>
      <c r="AS118" s="240"/>
      <c r="AT118" s="240"/>
      <c r="AU118" s="240"/>
      <c r="AV118" s="240"/>
      <c r="AW118" s="241"/>
      <c r="AX118" s="241"/>
      <c r="AY118" s="241"/>
      <c r="AZ118" s="241"/>
      <c r="BA118" s="241"/>
      <c r="BB118" s="241"/>
      <c r="BC118" s="241"/>
      <c r="BD118" s="257"/>
      <c r="BE118" s="257"/>
      <c r="BF118" s="257"/>
      <c r="BG118" s="257"/>
      <c r="BH118" s="257"/>
      <c r="BI118" s="257"/>
      <c r="BJ118" s="257"/>
      <c r="BK118" s="257"/>
      <c r="BL118" s="257"/>
      <c r="BM118" s="257"/>
      <c r="BN118" s="257"/>
      <c r="BO118" s="257"/>
      <c r="BP118" s="257"/>
      <c r="BQ118" s="257"/>
      <c r="BR118" s="258"/>
      <c r="BS118" s="258"/>
      <c r="BT118" s="258"/>
      <c r="BU118" s="258"/>
      <c r="BV118" s="258"/>
      <c r="BW118" s="258"/>
      <c r="BX118" s="259"/>
    </row>
    <row r="119" spans="1:76" ht="18">
      <c r="A119" s="132" t="s">
        <v>164</v>
      </c>
      <c r="B119" s="132"/>
      <c r="C119" s="132"/>
      <c r="D119" s="132"/>
      <c r="E119" s="251" t="s">
        <v>257</v>
      </c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50"/>
      <c r="AH119" s="239">
        <v>26442</v>
      </c>
      <c r="AI119" s="120"/>
      <c r="AJ119" s="120"/>
      <c r="AK119" s="120"/>
      <c r="AL119" s="120" t="s">
        <v>33</v>
      </c>
      <c r="AM119" s="120"/>
      <c r="AN119" s="120"/>
      <c r="AO119" s="120"/>
      <c r="AP119" s="240"/>
      <c r="AQ119" s="240"/>
      <c r="AR119" s="240"/>
      <c r="AS119" s="240"/>
      <c r="AT119" s="240"/>
      <c r="AU119" s="240"/>
      <c r="AV119" s="240"/>
      <c r="AW119" s="241"/>
      <c r="AX119" s="241"/>
      <c r="AY119" s="241"/>
      <c r="AZ119" s="241"/>
      <c r="BA119" s="241"/>
      <c r="BB119" s="241"/>
      <c r="BC119" s="241"/>
      <c r="BD119" s="257"/>
      <c r="BE119" s="257"/>
      <c r="BF119" s="257"/>
      <c r="BG119" s="257"/>
      <c r="BH119" s="257"/>
      <c r="BI119" s="257"/>
      <c r="BJ119" s="257"/>
      <c r="BK119" s="257"/>
      <c r="BL119" s="257"/>
      <c r="BM119" s="257"/>
      <c r="BN119" s="257"/>
      <c r="BO119" s="257"/>
      <c r="BP119" s="257"/>
      <c r="BQ119" s="257"/>
      <c r="BR119" s="258"/>
      <c r="BS119" s="258"/>
      <c r="BT119" s="258"/>
      <c r="BU119" s="258"/>
      <c r="BV119" s="258"/>
      <c r="BW119" s="258"/>
      <c r="BX119" s="259"/>
    </row>
    <row r="120" spans="1:76" ht="18.75" customHeight="1">
      <c r="A120" s="131" t="s">
        <v>165</v>
      </c>
      <c r="B120" s="131"/>
      <c r="C120" s="131"/>
      <c r="D120" s="131"/>
      <c r="E120" s="245" t="s">
        <v>174</v>
      </c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52"/>
      <c r="AG120" s="253"/>
      <c r="AH120" s="239">
        <v>26450</v>
      </c>
      <c r="AI120" s="120"/>
      <c r="AJ120" s="120"/>
      <c r="AK120" s="120"/>
      <c r="AL120" s="120" t="s">
        <v>33</v>
      </c>
      <c r="AM120" s="120"/>
      <c r="AN120" s="120"/>
      <c r="AO120" s="120"/>
      <c r="AP120" s="240"/>
      <c r="AQ120" s="240"/>
      <c r="AR120" s="240"/>
      <c r="AS120" s="240"/>
      <c r="AT120" s="240"/>
      <c r="AU120" s="240"/>
      <c r="AV120" s="240"/>
      <c r="AW120" s="260">
        <f>AW121+AW122</f>
        <v>0</v>
      </c>
      <c r="AX120" s="260"/>
      <c r="AY120" s="260"/>
      <c r="AZ120" s="260"/>
      <c r="BA120" s="260"/>
      <c r="BB120" s="260"/>
      <c r="BC120" s="260"/>
      <c r="BD120" s="260">
        <f>BD121+BD122</f>
        <v>0</v>
      </c>
      <c r="BE120" s="260"/>
      <c r="BF120" s="260"/>
      <c r="BG120" s="260"/>
      <c r="BH120" s="260"/>
      <c r="BI120" s="260"/>
      <c r="BJ120" s="260"/>
      <c r="BK120" s="260">
        <f>BK121+BK122</f>
        <v>0</v>
      </c>
      <c r="BL120" s="260"/>
      <c r="BM120" s="260"/>
      <c r="BN120" s="260"/>
      <c r="BO120" s="260"/>
      <c r="BP120" s="260"/>
      <c r="BQ120" s="260"/>
      <c r="BR120" s="53"/>
      <c r="BS120" s="53"/>
      <c r="BT120" s="53"/>
      <c r="BU120" s="53"/>
      <c r="BV120" s="53"/>
      <c r="BW120" s="53"/>
      <c r="BX120" s="54"/>
    </row>
    <row r="121" spans="1:76" ht="15">
      <c r="A121" s="261" t="s">
        <v>166</v>
      </c>
      <c r="B121" s="261"/>
      <c r="C121" s="261"/>
      <c r="D121" s="261"/>
      <c r="E121" s="262" t="s">
        <v>170</v>
      </c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4"/>
      <c r="AH121" s="265">
        <v>26451</v>
      </c>
      <c r="AI121" s="266"/>
      <c r="AJ121" s="266"/>
      <c r="AK121" s="266"/>
      <c r="AL121" s="266" t="s">
        <v>33</v>
      </c>
      <c r="AM121" s="266"/>
      <c r="AN121" s="266"/>
      <c r="AO121" s="266"/>
      <c r="AP121" s="267"/>
      <c r="AQ121" s="267"/>
      <c r="AR121" s="267"/>
      <c r="AS121" s="267"/>
      <c r="AT121" s="267"/>
      <c r="AU121" s="267"/>
      <c r="AV121" s="267"/>
      <c r="AW121" s="268"/>
      <c r="AX121" s="268"/>
      <c r="AY121" s="268"/>
      <c r="AZ121" s="268"/>
      <c r="BA121" s="268"/>
      <c r="BB121" s="268"/>
      <c r="BC121" s="268"/>
      <c r="BD121" s="269"/>
      <c r="BE121" s="269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70"/>
      <c r="BS121" s="270"/>
      <c r="BT121" s="270"/>
      <c r="BU121" s="270"/>
      <c r="BV121" s="270"/>
      <c r="BW121" s="270"/>
      <c r="BX121" s="271"/>
    </row>
    <row r="122" spans="1:76" ht="15">
      <c r="A122" s="131" t="s">
        <v>167</v>
      </c>
      <c r="B122" s="131"/>
      <c r="C122" s="131"/>
      <c r="D122" s="131"/>
      <c r="E122" s="251" t="s">
        <v>171</v>
      </c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50"/>
      <c r="AH122" s="239">
        <v>26452</v>
      </c>
      <c r="AI122" s="120"/>
      <c r="AJ122" s="120"/>
      <c r="AK122" s="120"/>
      <c r="AL122" s="120" t="s">
        <v>33</v>
      </c>
      <c r="AM122" s="120"/>
      <c r="AN122" s="120"/>
      <c r="AO122" s="120"/>
      <c r="AP122" s="240"/>
      <c r="AQ122" s="240"/>
      <c r="AR122" s="240"/>
      <c r="AS122" s="240"/>
      <c r="AT122" s="240"/>
      <c r="AU122" s="240"/>
      <c r="AV122" s="240"/>
      <c r="AW122" s="241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241"/>
      <c r="BH122" s="241"/>
      <c r="BI122" s="241"/>
      <c r="BJ122" s="241"/>
      <c r="BK122" s="241"/>
      <c r="BL122" s="241"/>
      <c r="BM122" s="241"/>
      <c r="BN122" s="241"/>
      <c r="BO122" s="241"/>
      <c r="BP122" s="241"/>
      <c r="BQ122" s="241"/>
      <c r="BR122" s="53"/>
      <c r="BS122" s="53"/>
      <c r="BT122" s="53"/>
      <c r="BU122" s="53"/>
      <c r="BV122" s="53"/>
      <c r="BW122" s="53"/>
      <c r="BX122" s="54"/>
    </row>
    <row r="123" spans="1:76" ht="60.75" customHeight="1">
      <c r="A123" s="261" t="s">
        <v>168</v>
      </c>
      <c r="B123" s="261"/>
      <c r="C123" s="261"/>
      <c r="D123" s="261"/>
      <c r="E123" s="272" t="s">
        <v>259</v>
      </c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4"/>
      <c r="AH123" s="239">
        <v>26500</v>
      </c>
      <c r="AI123" s="120"/>
      <c r="AJ123" s="120"/>
      <c r="AK123" s="120"/>
      <c r="AL123" s="120" t="s">
        <v>33</v>
      </c>
      <c r="AM123" s="120"/>
      <c r="AN123" s="120"/>
      <c r="AO123" s="120"/>
      <c r="AP123" s="240"/>
      <c r="AQ123" s="240"/>
      <c r="AR123" s="240"/>
      <c r="AS123" s="240"/>
      <c r="AT123" s="240"/>
      <c r="AU123" s="240"/>
      <c r="AV123" s="240"/>
      <c r="AW123" s="254">
        <f>AW124</f>
        <v>10477763.1</v>
      </c>
      <c r="AX123" s="254"/>
      <c r="AY123" s="254"/>
      <c r="AZ123" s="254"/>
      <c r="BA123" s="254"/>
      <c r="BB123" s="254"/>
      <c r="BC123" s="254"/>
      <c r="BD123" s="254">
        <f>BD124</f>
        <v>6112200</v>
      </c>
      <c r="BE123" s="254"/>
      <c r="BF123" s="254"/>
      <c r="BG123" s="254"/>
      <c r="BH123" s="254"/>
      <c r="BI123" s="254"/>
      <c r="BJ123" s="254"/>
      <c r="BK123" s="254">
        <f>BK124</f>
        <v>5927100</v>
      </c>
      <c r="BL123" s="254"/>
      <c r="BM123" s="254"/>
      <c r="BN123" s="254"/>
      <c r="BO123" s="254"/>
      <c r="BP123" s="254"/>
      <c r="BQ123" s="254"/>
      <c r="BR123" s="53"/>
      <c r="BS123" s="53"/>
      <c r="BT123" s="53"/>
      <c r="BU123" s="53"/>
      <c r="BV123" s="53"/>
      <c r="BW123" s="53"/>
      <c r="BX123" s="54"/>
    </row>
    <row r="124" spans="1:76" ht="15" customHeight="1">
      <c r="A124" s="242" t="s">
        <v>276</v>
      </c>
      <c r="B124" s="242"/>
      <c r="C124" s="242"/>
      <c r="D124" s="242"/>
      <c r="E124" s="275" t="s">
        <v>275</v>
      </c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7"/>
      <c r="AH124" s="239">
        <v>26501</v>
      </c>
      <c r="AI124" s="120"/>
      <c r="AJ124" s="120"/>
      <c r="AK124" s="120"/>
      <c r="AL124" s="120"/>
      <c r="AM124" s="120"/>
      <c r="AN124" s="120"/>
      <c r="AO124" s="120"/>
      <c r="AP124" s="240"/>
      <c r="AQ124" s="240"/>
      <c r="AR124" s="240"/>
      <c r="AS124" s="240"/>
      <c r="AT124" s="240"/>
      <c r="AU124" s="240"/>
      <c r="AV124" s="240"/>
      <c r="AW124" s="241">
        <f>AW109</f>
        <v>10477763.1</v>
      </c>
      <c r="AX124" s="241"/>
      <c r="AY124" s="241"/>
      <c r="AZ124" s="241"/>
      <c r="BA124" s="241"/>
      <c r="BB124" s="241"/>
      <c r="BC124" s="241"/>
      <c r="BD124" s="241">
        <f>BD109</f>
        <v>6112200</v>
      </c>
      <c r="BE124" s="241"/>
      <c r="BF124" s="241"/>
      <c r="BG124" s="241"/>
      <c r="BH124" s="241"/>
      <c r="BI124" s="241"/>
      <c r="BJ124" s="241"/>
      <c r="BK124" s="241">
        <f>BK109</f>
        <v>5927100</v>
      </c>
      <c r="BL124" s="241"/>
      <c r="BM124" s="241"/>
      <c r="BN124" s="241"/>
      <c r="BO124" s="241"/>
      <c r="BP124" s="241"/>
      <c r="BQ124" s="241"/>
      <c r="BR124" s="53"/>
      <c r="BS124" s="53"/>
      <c r="BT124" s="53"/>
      <c r="BU124" s="53"/>
      <c r="BV124" s="53"/>
      <c r="BW124" s="53"/>
      <c r="BX124" s="54"/>
    </row>
    <row r="125" spans="1:76" ht="59.25" customHeight="1">
      <c r="A125" s="132" t="s">
        <v>169</v>
      </c>
      <c r="B125" s="132"/>
      <c r="C125" s="132"/>
      <c r="D125" s="132"/>
      <c r="E125" s="275" t="s">
        <v>176</v>
      </c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7"/>
      <c r="AH125" s="239">
        <v>26600</v>
      </c>
      <c r="AI125" s="120"/>
      <c r="AJ125" s="120"/>
      <c r="AK125" s="120"/>
      <c r="AL125" s="120" t="s">
        <v>33</v>
      </c>
      <c r="AM125" s="120"/>
      <c r="AN125" s="120"/>
      <c r="AO125" s="120"/>
      <c r="AP125" s="240"/>
      <c r="AQ125" s="240"/>
      <c r="AR125" s="240"/>
      <c r="AS125" s="240"/>
      <c r="AT125" s="240"/>
      <c r="AU125" s="240"/>
      <c r="AV125" s="240"/>
      <c r="AW125" s="254">
        <f>AW126</f>
        <v>0</v>
      </c>
      <c r="AX125" s="254"/>
      <c r="AY125" s="254"/>
      <c r="AZ125" s="254"/>
      <c r="BA125" s="254"/>
      <c r="BB125" s="254"/>
      <c r="BC125" s="254"/>
      <c r="BD125" s="254">
        <f>BD126</f>
        <v>0</v>
      </c>
      <c r="BE125" s="254"/>
      <c r="BF125" s="254"/>
      <c r="BG125" s="254"/>
      <c r="BH125" s="254"/>
      <c r="BI125" s="254"/>
      <c r="BJ125" s="254"/>
      <c r="BK125" s="254">
        <f>BK126</f>
        <v>0</v>
      </c>
      <c r="BL125" s="254"/>
      <c r="BM125" s="254"/>
      <c r="BN125" s="254"/>
      <c r="BO125" s="254"/>
      <c r="BP125" s="254"/>
      <c r="BQ125" s="254"/>
      <c r="BR125" s="53"/>
      <c r="BS125" s="53"/>
      <c r="BT125" s="53"/>
      <c r="BU125" s="53"/>
      <c r="BV125" s="53"/>
      <c r="BW125" s="53"/>
      <c r="BX125" s="54"/>
    </row>
    <row r="126" spans="1:76" ht="15.75" thickBot="1">
      <c r="A126" s="131"/>
      <c r="B126" s="131"/>
      <c r="C126" s="131"/>
      <c r="D126" s="131"/>
      <c r="E126" s="275" t="s">
        <v>175</v>
      </c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7"/>
      <c r="AH126" s="278">
        <v>26610</v>
      </c>
      <c r="AI126" s="279"/>
      <c r="AJ126" s="279"/>
      <c r="AK126" s="279"/>
      <c r="AL126" s="279"/>
      <c r="AM126" s="279"/>
      <c r="AN126" s="279"/>
      <c r="AO126" s="279"/>
      <c r="AP126" s="280"/>
      <c r="AQ126" s="280"/>
      <c r="AR126" s="280"/>
      <c r="AS126" s="280"/>
      <c r="AT126" s="280"/>
      <c r="AU126" s="280"/>
      <c r="AV126" s="280"/>
      <c r="AW126" s="281"/>
      <c r="AX126" s="281"/>
      <c r="AY126" s="281"/>
      <c r="AZ126" s="281"/>
      <c r="BA126" s="281"/>
      <c r="BB126" s="281"/>
      <c r="BC126" s="281"/>
      <c r="BD126" s="281"/>
      <c r="BE126" s="281"/>
      <c r="BF126" s="281"/>
      <c r="BG126" s="281"/>
      <c r="BH126" s="281"/>
      <c r="BI126" s="281"/>
      <c r="BJ126" s="281"/>
      <c r="BK126" s="281"/>
      <c r="BL126" s="281"/>
      <c r="BM126" s="281"/>
      <c r="BN126" s="281"/>
      <c r="BO126" s="281"/>
      <c r="BP126" s="281"/>
      <c r="BQ126" s="281"/>
      <c r="BR126" s="50"/>
      <c r="BS126" s="50"/>
      <c r="BT126" s="50"/>
      <c r="BU126" s="50"/>
      <c r="BV126" s="50"/>
      <c r="BW126" s="50"/>
      <c r="BX126" s="51"/>
    </row>
    <row r="127" ht="7.5" customHeight="1"/>
    <row r="128" spans="1:61" ht="15">
      <c r="A128" s="20" t="s">
        <v>180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82" t="s">
        <v>261</v>
      </c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0"/>
      <c r="AI128" s="282"/>
      <c r="AJ128" s="282"/>
      <c r="AK128" s="282"/>
      <c r="AL128" s="282"/>
      <c r="AM128" s="282"/>
      <c r="AN128" s="282"/>
      <c r="AO128" s="282"/>
      <c r="AP128" s="282"/>
      <c r="AQ128" s="282"/>
      <c r="AR128" s="20"/>
      <c r="AS128" s="282" t="s">
        <v>273</v>
      </c>
      <c r="AT128" s="282"/>
      <c r="AU128" s="282"/>
      <c r="AV128" s="282"/>
      <c r="AW128" s="282"/>
      <c r="AX128" s="282"/>
      <c r="AY128" s="282"/>
      <c r="AZ128" s="282"/>
      <c r="BA128" s="282"/>
      <c r="BB128" s="282"/>
      <c r="BC128" s="282"/>
      <c r="BD128" s="282"/>
      <c r="BE128" s="282"/>
      <c r="BF128" s="282"/>
      <c r="BG128" s="282"/>
      <c r="BH128" s="282"/>
      <c r="BI128" s="282"/>
    </row>
    <row r="129" spans="1:61" ht="15">
      <c r="A129" s="292" t="s">
        <v>179</v>
      </c>
      <c r="B129" s="292"/>
      <c r="C129" s="292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1"/>
      <c r="V129" s="21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5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</row>
    <row r="130" spans="23:61" ht="15">
      <c r="W130" s="287" t="s">
        <v>177</v>
      </c>
      <c r="X130" s="287"/>
      <c r="Y130" s="287"/>
      <c r="Z130" s="287"/>
      <c r="AA130" s="287"/>
      <c r="AB130" s="287"/>
      <c r="AC130" s="287"/>
      <c r="AD130" s="287"/>
      <c r="AE130" s="287"/>
      <c r="AF130" s="287"/>
      <c r="AG130" s="287"/>
      <c r="AH130" s="3"/>
      <c r="AI130" s="287" t="s">
        <v>53</v>
      </c>
      <c r="AJ130" s="287"/>
      <c r="AK130" s="287"/>
      <c r="AL130" s="287"/>
      <c r="AM130" s="287"/>
      <c r="AN130" s="287"/>
      <c r="AO130" s="287"/>
      <c r="AP130" s="287"/>
      <c r="AQ130" s="287"/>
      <c r="AR130" s="31"/>
      <c r="AS130" s="287" t="s">
        <v>54</v>
      </c>
      <c r="AT130" s="287"/>
      <c r="AU130" s="287"/>
      <c r="AV130" s="287"/>
      <c r="AW130" s="287"/>
      <c r="AX130" s="287"/>
      <c r="AY130" s="287"/>
      <c r="AZ130" s="287"/>
      <c r="BA130" s="287"/>
      <c r="BB130" s="287"/>
      <c r="BC130" s="287"/>
      <c r="BD130" s="287"/>
      <c r="BE130" s="287"/>
      <c r="BF130" s="287"/>
      <c r="BG130" s="287"/>
      <c r="BH130" s="287"/>
      <c r="BI130" s="287"/>
    </row>
    <row r="131" ht="6.75" customHeight="1"/>
    <row r="132" spans="1:50" ht="15">
      <c r="A132" s="9" t="s">
        <v>178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9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P132" s="103" t="s">
        <v>278</v>
      </c>
      <c r="AQ132" s="103"/>
      <c r="AR132" s="103"/>
      <c r="AS132" s="103"/>
      <c r="AT132" s="103"/>
      <c r="AU132" s="103"/>
      <c r="AV132" s="103"/>
      <c r="AW132" s="103"/>
      <c r="AX132" s="103"/>
    </row>
    <row r="133" spans="1:50" ht="15">
      <c r="A133" s="7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287" t="s">
        <v>177</v>
      </c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3"/>
      <c r="X133" s="287" t="s">
        <v>181</v>
      </c>
      <c r="Y133" s="287"/>
      <c r="Z133" s="287"/>
      <c r="AA133" s="287"/>
      <c r="AB133" s="287"/>
      <c r="AC133" s="287"/>
      <c r="AD133" s="287"/>
      <c r="AE133" s="287"/>
      <c r="AF133" s="287"/>
      <c r="AG133" s="287"/>
      <c r="AH133" s="287"/>
      <c r="AI133" s="287"/>
      <c r="AJ133" s="287"/>
      <c r="AK133" s="287"/>
      <c r="AL133" s="287"/>
      <c r="AM133" s="287"/>
      <c r="AN133" s="287"/>
      <c r="AO133" s="3"/>
      <c r="AP133" s="287" t="s">
        <v>182</v>
      </c>
      <c r="AQ133" s="287"/>
      <c r="AR133" s="287"/>
      <c r="AS133" s="287"/>
      <c r="AT133" s="287"/>
      <c r="AU133" s="287"/>
      <c r="AV133" s="287"/>
      <c r="AW133" s="287"/>
      <c r="AX133" s="287"/>
    </row>
    <row r="135" spans="1:17" ht="15">
      <c r="A135" s="16" t="s">
        <v>55</v>
      </c>
      <c r="B135" s="103" t="s">
        <v>282</v>
      </c>
      <c r="C135" s="103"/>
      <c r="D135" s="16" t="s">
        <v>55</v>
      </c>
      <c r="E135" s="103" t="s">
        <v>283</v>
      </c>
      <c r="F135" s="103"/>
      <c r="G135" s="103"/>
      <c r="H135" s="103"/>
      <c r="I135" s="103"/>
      <c r="J135" s="103"/>
      <c r="K135" s="103"/>
      <c r="L135" s="103"/>
      <c r="M135" s="115">
        <v>20</v>
      </c>
      <c r="N135" s="115"/>
      <c r="O135" s="103" t="s">
        <v>220</v>
      </c>
      <c r="P135" s="103"/>
      <c r="Q135" s="16" t="s">
        <v>56</v>
      </c>
    </row>
    <row r="136" ht="15.75" thickBot="1"/>
    <row r="137" spans="1:48" ht="15">
      <c r="A137" s="23" t="s">
        <v>183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5"/>
    </row>
    <row r="138" spans="1:48" ht="15">
      <c r="A138" s="283" t="s">
        <v>266</v>
      </c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288"/>
    </row>
    <row r="139" spans="1:76" ht="15">
      <c r="A139" s="289" t="s">
        <v>184</v>
      </c>
      <c r="B139" s="290"/>
      <c r="C139" s="290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0"/>
      <c r="AF139" s="290"/>
      <c r="AG139" s="290"/>
      <c r="AH139" s="290"/>
      <c r="AI139" s="290"/>
      <c r="AJ139" s="290"/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1"/>
      <c r="BQ139" s="7"/>
      <c r="BR139" s="7"/>
      <c r="BS139" s="7"/>
      <c r="BT139" s="7"/>
      <c r="BU139" s="7"/>
      <c r="BV139" s="7"/>
      <c r="BW139" s="7"/>
      <c r="BX139" s="7"/>
    </row>
    <row r="140" spans="1:76" ht="15">
      <c r="A140" s="28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7"/>
      <c r="S140" s="7"/>
      <c r="T140" s="7"/>
      <c r="U140" s="7"/>
      <c r="V140" s="7"/>
      <c r="W140" s="284" t="s">
        <v>267</v>
      </c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  <c r="AH140" s="285"/>
      <c r="AI140" s="285"/>
      <c r="AJ140" s="285"/>
      <c r="AK140" s="285"/>
      <c r="AL140" s="285"/>
      <c r="AM140" s="285"/>
      <c r="AN140" s="285"/>
      <c r="AO140" s="285"/>
      <c r="AP140" s="285"/>
      <c r="AQ140" s="285"/>
      <c r="AR140" s="285"/>
      <c r="AS140" s="285"/>
      <c r="AT140" s="285"/>
      <c r="AU140" s="285"/>
      <c r="AV140" s="286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7"/>
      <c r="BT140" s="7"/>
      <c r="BU140" s="7"/>
      <c r="BV140" s="7"/>
      <c r="BW140" s="7"/>
      <c r="BX140" s="7"/>
    </row>
    <row r="141" spans="1:76" ht="15">
      <c r="A141" s="293" t="s">
        <v>53</v>
      </c>
      <c r="B141" s="294"/>
      <c r="C141" s="294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7"/>
      <c r="S141" s="7"/>
      <c r="T141" s="7"/>
      <c r="U141" s="7"/>
      <c r="V141" s="7"/>
      <c r="W141" s="295" t="s">
        <v>54</v>
      </c>
      <c r="X141" s="296"/>
      <c r="Y141" s="296"/>
      <c r="Z141" s="296"/>
      <c r="AA141" s="296"/>
      <c r="AB141" s="296"/>
      <c r="AC141" s="296"/>
      <c r="AD141" s="296"/>
      <c r="AE141" s="296"/>
      <c r="AF141" s="296"/>
      <c r="AG141" s="296"/>
      <c r="AH141" s="296"/>
      <c r="AI141" s="296"/>
      <c r="AJ141" s="296"/>
      <c r="AK141" s="296"/>
      <c r="AL141" s="296"/>
      <c r="AM141" s="296"/>
      <c r="AN141" s="296"/>
      <c r="AO141" s="296"/>
      <c r="AP141" s="296"/>
      <c r="AQ141" s="296"/>
      <c r="AR141" s="296"/>
      <c r="AS141" s="296"/>
      <c r="AT141" s="296"/>
      <c r="AU141" s="296"/>
      <c r="AV141" s="297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7"/>
      <c r="BT141" s="7"/>
      <c r="BU141" s="7"/>
      <c r="BV141" s="7"/>
      <c r="BW141" s="7"/>
      <c r="BX141" s="7"/>
    </row>
    <row r="142" spans="1:76" ht="6.75" customHeight="1">
      <c r="A142" s="2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2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48" ht="15">
      <c r="A143" s="26" t="s">
        <v>55</v>
      </c>
      <c r="B143" s="103" t="s">
        <v>282</v>
      </c>
      <c r="C143" s="103"/>
      <c r="D143" s="7" t="s">
        <v>55</v>
      </c>
      <c r="E143" s="103" t="s">
        <v>283</v>
      </c>
      <c r="F143" s="103"/>
      <c r="G143" s="103"/>
      <c r="H143" s="103"/>
      <c r="I143" s="103"/>
      <c r="J143" s="103"/>
      <c r="K143" s="103"/>
      <c r="L143" s="103"/>
      <c r="M143" s="152">
        <v>20</v>
      </c>
      <c r="N143" s="152"/>
      <c r="O143" s="103" t="s">
        <v>220</v>
      </c>
      <c r="P143" s="103"/>
      <c r="Q143" s="7" t="s">
        <v>56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27"/>
    </row>
    <row r="144" spans="1:48" ht="15.75" thickBot="1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30"/>
    </row>
    <row r="145" spans="1:76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</row>
  </sheetData>
  <sheetProtection/>
  <mergeCells count="898">
    <mergeCell ref="BK77:BQ77"/>
    <mergeCell ref="BK78:BQ78"/>
    <mergeCell ref="BK79:BQ79"/>
    <mergeCell ref="BK80:BQ80"/>
    <mergeCell ref="BK81:BQ81"/>
    <mergeCell ref="A63:AE63"/>
    <mergeCell ref="AF63:AI63"/>
    <mergeCell ref="BD77:BJ77"/>
    <mergeCell ref="BD78:BJ78"/>
    <mergeCell ref="BD79:BJ79"/>
    <mergeCell ref="B143:C143"/>
    <mergeCell ref="E143:L143"/>
    <mergeCell ref="M143:N143"/>
    <mergeCell ref="O143:P143"/>
    <mergeCell ref="A141:Q141"/>
    <mergeCell ref="W141:AV141"/>
    <mergeCell ref="BK82:BQ82"/>
    <mergeCell ref="BK83:BQ83"/>
    <mergeCell ref="A138:AV138"/>
    <mergeCell ref="A139:AV139"/>
    <mergeCell ref="A129:T129"/>
    <mergeCell ref="W130:AG130"/>
    <mergeCell ref="AI130:AQ130"/>
    <mergeCell ref="AS130:BI130"/>
    <mergeCell ref="L132:V132"/>
    <mergeCell ref="X132:AN132"/>
    <mergeCell ref="A140:Q140"/>
    <mergeCell ref="W140:AV140"/>
    <mergeCell ref="L133:V133"/>
    <mergeCell ref="X133:AN133"/>
    <mergeCell ref="AP133:AX133"/>
    <mergeCell ref="B135:C135"/>
    <mergeCell ref="O135:P135"/>
    <mergeCell ref="E135:L135"/>
    <mergeCell ref="M135:N135"/>
    <mergeCell ref="AP132:AX132"/>
    <mergeCell ref="BD126:BJ126"/>
    <mergeCell ref="BK126:BQ126"/>
    <mergeCell ref="BR126:BX126"/>
    <mergeCell ref="W128:AG129"/>
    <mergeCell ref="AI128:AQ129"/>
    <mergeCell ref="AS128:BI129"/>
    <mergeCell ref="A126:D126"/>
    <mergeCell ref="E126:AG126"/>
    <mergeCell ref="AH126:AK126"/>
    <mergeCell ref="AL126:AO126"/>
    <mergeCell ref="AP126:AV126"/>
    <mergeCell ref="AW126:BC126"/>
    <mergeCell ref="BR124:BX124"/>
    <mergeCell ref="A125:D125"/>
    <mergeCell ref="E125:AG125"/>
    <mergeCell ref="AH125:AK125"/>
    <mergeCell ref="AL125:AO125"/>
    <mergeCell ref="AP125:AV125"/>
    <mergeCell ref="AW125:BC125"/>
    <mergeCell ref="BD125:BJ125"/>
    <mergeCell ref="BK125:BQ125"/>
    <mergeCell ref="BR125:BX125"/>
    <mergeCell ref="BK123:BQ123"/>
    <mergeCell ref="BR123:BX123"/>
    <mergeCell ref="A124:D124"/>
    <mergeCell ref="E124:AG124"/>
    <mergeCell ref="AH124:AK124"/>
    <mergeCell ref="AL124:AO124"/>
    <mergeCell ref="AP124:AV124"/>
    <mergeCell ref="AW124:BC124"/>
    <mergeCell ref="BD124:BJ124"/>
    <mergeCell ref="BK124:BQ124"/>
    <mergeCell ref="BD122:BJ122"/>
    <mergeCell ref="BK122:BQ122"/>
    <mergeCell ref="BR122:BX122"/>
    <mergeCell ref="A123:D123"/>
    <mergeCell ref="E123:AG123"/>
    <mergeCell ref="AH123:AK123"/>
    <mergeCell ref="AL123:AO123"/>
    <mergeCell ref="AP123:AV123"/>
    <mergeCell ref="AW123:BC123"/>
    <mergeCell ref="BD123:BJ123"/>
    <mergeCell ref="A122:D122"/>
    <mergeCell ref="E122:AG122"/>
    <mergeCell ref="AH122:AK122"/>
    <mergeCell ref="AL122:AO122"/>
    <mergeCell ref="AP122:AV122"/>
    <mergeCell ref="AW122:BC122"/>
    <mergeCell ref="BR120:BX120"/>
    <mergeCell ref="A121:D121"/>
    <mergeCell ref="E121:AG121"/>
    <mergeCell ref="AH121:AK121"/>
    <mergeCell ref="AL121:AO121"/>
    <mergeCell ref="AP121:AV121"/>
    <mergeCell ref="AW121:BC121"/>
    <mergeCell ref="BD121:BJ121"/>
    <mergeCell ref="BK121:BQ121"/>
    <mergeCell ref="BR121:BX121"/>
    <mergeCell ref="BK119:BQ119"/>
    <mergeCell ref="BR119:BX119"/>
    <mergeCell ref="A120:D120"/>
    <mergeCell ref="E120:AG120"/>
    <mergeCell ref="AH120:AK120"/>
    <mergeCell ref="AL120:AO120"/>
    <mergeCell ref="AP120:AV120"/>
    <mergeCell ref="AW120:BC120"/>
    <mergeCell ref="BD120:BJ120"/>
    <mergeCell ref="BK120:BQ120"/>
    <mergeCell ref="BD118:BJ118"/>
    <mergeCell ref="BK118:BQ118"/>
    <mergeCell ref="BR118:BX118"/>
    <mergeCell ref="A119:D119"/>
    <mergeCell ref="E119:AG119"/>
    <mergeCell ref="AH119:AK119"/>
    <mergeCell ref="AL119:AO119"/>
    <mergeCell ref="AP119:AV119"/>
    <mergeCell ref="AW119:BC119"/>
    <mergeCell ref="BD119:BJ119"/>
    <mergeCell ref="A118:D118"/>
    <mergeCell ref="E118:AG118"/>
    <mergeCell ref="AH118:AK118"/>
    <mergeCell ref="AL118:AO118"/>
    <mergeCell ref="AP118:AV118"/>
    <mergeCell ref="AW118:BC118"/>
    <mergeCell ref="BR116:BX116"/>
    <mergeCell ref="A117:D117"/>
    <mergeCell ref="E117:AG117"/>
    <mergeCell ref="AH117:AK117"/>
    <mergeCell ref="AL117:AO117"/>
    <mergeCell ref="AP117:AV117"/>
    <mergeCell ref="AW117:BC117"/>
    <mergeCell ref="BD117:BJ117"/>
    <mergeCell ref="BK117:BQ117"/>
    <mergeCell ref="BR117:BX117"/>
    <mergeCell ref="BK115:BQ115"/>
    <mergeCell ref="BR115:BX115"/>
    <mergeCell ref="A116:D116"/>
    <mergeCell ref="E116:AG116"/>
    <mergeCell ref="AH116:AK116"/>
    <mergeCell ref="AL116:AO116"/>
    <mergeCell ref="AP116:AV116"/>
    <mergeCell ref="AW116:BC116"/>
    <mergeCell ref="BD116:BJ116"/>
    <mergeCell ref="BK116:BQ116"/>
    <mergeCell ref="BD114:BJ114"/>
    <mergeCell ref="BK114:BQ114"/>
    <mergeCell ref="BR114:BX114"/>
    <mergeCell ref="A115:D115"/>
    <mergeCell ref="E115:AG115"/>
    <mergeCell ref="AH115:AK115"/>
    <mergeCell ref="AL115:AO115"/>
    <mergeCell ref="AP115:AV115"/>
    <mergeCell ref="AW115:BC115"/>
    <mergeCell ref="BD115:BJ115"/>
    <mergeCell ref="A114:D114"/>
    <mergeCell ref="E114:AG114"/>
    <mergeCell ref="AH114:AK114"/>
    <mergeCell ref="AL114:AO114"/>
    <mergeCell ref="AP114:AV114"/>
    <mergeCell ref="AW114:BC114"/>
    <mergeCell ref="BR112:BX112"/>
    <mergeCell ref="A113:D113"/>
    <mergeCell ref="E113:AG113"/>
    <mergeCell ref="AH113:AK113"/>
    <mergeCell ref="AL113:AO113"/>
    <mergeCell ref="AP113:AV113"/>
    <mergeCell ref="AW113:BC113"/>
    <mergeCell ref="BD113:BJ113"/>
    <mergeCell ref="BK113:BQ113"/>
    <mergeCell ref="BR113:BX113"/>
    <mergeCell ref="BK111:BQ111"/>
    <mergeCell ref="BR111:BX111"/>
    <mergeCell ref="A112:D112"/>
    <mergeCell ref="E112:AG112"/>
    <mergeCell ref="AH112:AK112"/>
    <mergeCell ref="AL112:AO112"/>
    <mergeCell ref="AP112:AV112"/>
    <mergeCell ref="AW112:BC112"/>
    <mergeCell ref="BD112:BJ112"/>
    <mergeCell ref="BK112:BQ112"/>
    <mergeCell ref="BD110:BJ110"/>
    <mergeCell ref="BK110:BQ110"/>
    <mergeCell ref="BR110:BX110"/>
    <mergeCell ref="A111:D111"/>
    <mergeCell ref="E111:AG111"/>
    <mergeCell ref="AH111:AK111"/>
    <mergeCell ref="AL111:AO111"/>
    <mergeCell ref="AP111:AV111"/>
    <mergeCell ref="AW111:BC111"/>
    <mergeCell ref="BD111:BJ111"/>
    <mergeCell ref="A110:D110"/>
    <mergeCell ref="E110:AG110"/>
    <mergeCell ref="AH110:AK110"/>
    <mergeCell ref="AL110:AO110"/>
    <mergeCell ref="AP110:AV110"/>
    <mergeCell ref="AW110:BC110"/>
    <mergeCell ref="BR109:BX109"/>
    <mergeCell ref="A109:D109"/>
    <mergeCell ref="E109:AG109"/>
    <mergeCell ref="AH109:AK109"/>
    <mergeCell ref="AL109:AO109"/>
    <mergeCell ref="AP109:AV109"/>
    <mergeCell ref="AW109:BC109"/>
    <mergeCell ref="BD109:BJ109"/>
    <mergeCell ref="BK109:BQ109"/>
    <mergeCell ref="BR105:BX105"/>
    <mergeCell ref="A106:D106"/>
    <mergeCell ref="E106:AG106"/>
    <mergeCell ref="AH106:AK106"/>
    <mergeCell ref="AL106:AO106"/>
    <mergeCell ref="AP106:AV106"/>
    <mergeCell ref="AW106:BC106"/>
    <mergeCell ref="BD106:BJ106"/>
    <mergeCell ref="BK106:BQ106"/>
    <mergeCell ref="BR106:BX106"/>
    <mergeCell ref="BK104:BQ104"/>
    <mergeCell ref="BR104:BX104"/>
    <mergeCell ref="A105:D105"/>
    <mergeCell ref="E105:AG105"/>
    <mergeCell ref="AH105:AK105"/>
    <mergeCell ref="AL105:AO105"/>
    <mergeCell ref="AP105:AV105"/>
    <mergeCell ref="AW105:BC105"/>
    <mergeCell ref="BD105:BJ105"/>
    <mergeCell ref="BK105:BQ105"/>
    <mergeCell ref="BD103:BJ103"/>
    <mergeCell ref="BK103:BQ103"/>
    <mergeCell ref="BR103:BX103"/>
    <mergeCell ref="A104:D104"/>
    <mergeCell ref="E104:AG104"/>
    <mergeCell ref="AH104:AK104"/>
    <mergeCell ref="AL104:AO104"/>
    <mergeCell ref="AP104:AV104"/>
    <mergeCell ref="AW104:BC104"/>
    <mergeCell ref="BD104:BJ104"/>
    <mergeCell ref="AW102:BC102"/>
    <mergeCell ref="BD102:BJ102"/>
    <mergeCell ref="BK102:BQ102"/>
    <mergeCell ref="BR102:BX102"/>
    <mergeCell ref="A103:D103"/>
    <mergeCell ref="E103:AG103"/>
    <mergeCell ref="AH103:AK103"/>
    <mergeCell ref="AL103:AO103"/>
    <mergeCell ref="AP103:AV103"/>
    <mergeCell ref="AW103:BC103"/>
    <mergeCell ref="BP100:BQ100"/>
    <mergeCell ref="BR100:BX101"/>
    <mergeCell ref="AW101:BC101"/>
    <mergeCell ref="BD101:BJ101"/>
    <mergeCell ref="BK101:BQ101"/>
    <mergeCell ref="A102:D102"/>
    <mergeCell ref="E102:AG102"/>
    <mergeCell ref="AH102:AK102"/>
    <mergeCell ref="AL102:AO102"/>
    <mergeCell ref="AP102:AV102"/>
    <mergeCell ref="A97:BX98"/>
    <mergeCell ref="A99:D101"/>
    <mergeCell ref="E99:AG101"/>
    <mergeCell ref="AH99:AK101"/>
    <mergeCell ref="AL99:AO101"/>
    <mergeCell ref="AP99:AV101"/>
    <mergeCell ref="AW99:BX99"/>
    <mergeCell ref="AW100:AY100"/>
    <mergeCell ref="AZ100:BA100"/>
    <mergeCell ref="BB100:BC100"/>
    <mergeCell ref="AR81:AV81"/>
    <mergeCell ref="AW86:BC86"/>
    <mergeCell ref="BN100:BO100"/>
    <mergeCell ref="BD83:BJ83"/>
    <mergeCell ref="BD84:BJ84"/>
    <mergeCell ref="BK84:BP84"/>
    <mergeCell ref="AW83:BC83"/>
    <mergeCell ref="AW84:BC84"/>
    <mergeCell ref="BD100:BF100"/>
    <mergeCell ref="AW88:BC88"/>
    <mergeCell ref="AW77:BC77"/>
    <mergeCell ref="AW78:BC78"/>
    <mergeCell ref="AW79:BC79"/>
    <mergeCell ref="AW80:BC80"/>
    <mergeCell ref="AW81:BC81"/>
    <mergeCell ref="AW82:BC82"/>
    <mergeCell ref="BD86:BJ86"/>
    <mergeCell ref="BK86:BQ86"/>
    <mergeCell ref="BR86:BX86"/>
    <mergeCell ref="AR85:AV85"/>
    <mergeCell ref="BD80:BJ80"/>
    <mergeCell ref="BD81:BJ81"/>
    <mergeCell ref="BD82:BJ82"/>
    <mergeCell ref="AR83:AV83"/>
    <mergeCell ref="AR84:AV84"/>
    <mergeCell ref="AR80:AV80"/>
    <mergeCell ref="A85:AE85"/>
    <mergeCell ref="A86:AE86"/>
    <mergeCell ref="AF86:AI86"/>
    <mergeCell ref="AJ86:AQ86"/>
    <mergeCell ref="AF85:AI85"/>
    <mergeCell ref="AJ85:AQ85"/>
    <mergeCell ref="BR68:BX68"/>
    <mergeCell ref="A69:AE69"/>
    <mergeCell ref="AF69:AI69"/>
    <mergeCell ref="AJ69:AQ69"/>
    <mergeCell ref="AR69:AV69"/>
    <mergeCell ref="A42:AE42"/>
    <mergeCell ref="A49:AE49"/>
    <mergeCell ref="AF49:AI49"/>
    <mergeCell ref="AJ49:AQ49"/>
    <mergeCell ref="A48:AE48"/>
    <mergeCell ref="BK39:BQ40"/>
    <mergeCell ref="BK69:BQ69"/>
    <mergeCell ref="BR69:BX69"/>
    <mergeCell ref="AW38:BC38"/>
    <mergeCell ref="BD38:BJ38"/>
    <mergeCell ref="AW39:BC40"/>
    <mergeCell ref="BD39:BJ40"/>
    <mergeCell ref="BK42:BQ43"/>
    <mergeCell ref="AW47:BC47"/>
    <mergeCell ref="BK38:BQ38"/>
    <mergeCell ref="BR38:BX38"/>
    <mergeCell ref="A38:AE38"/>
    <mergeCell ref="AF38:AI38"/>
    <mergeCell ref="AJ38:AQ38"/>
    <mergeCell ref="AR38:AV38"/>
    <mergeCell ref="BR39:BX40"/>
    <mergeCell ref="BK50:BQ50"/>
    <mergeCell ref="AW69:BC69"/>
    <mergeCell ref="BD69:BJ69"/>
    <mergeCell ref="AJ34:AQ35"/>
    <mergeCell ref="AR34:AV35"/>
    <mergeCell ref="BR50:BX50"/>
    <mergeCell ref="BR42:BX43"/>
    <mergeCell ref="BR44:BX44"/>
    <mergeCell ref="A35:AE35"/>
    <mergeCell ref="A39:AE39"/>
    <mergeCell ref="AF39:AI40"/>
    <mergeCell ref="AJ39:AQ40"/>
    <mergeCell ref="AR39:AV40"/>
    <mergeCell ref="A40:AE40"/>
    <mergeCell ref="AF37:AI37"/>
    <mergeCell ref="AF28:AI29"/>
    <mergeCell ref="AJ28:AQ29"/>
    <mergeCell ref="AR28:AV29"/>
    <mergeCell ref="AW28:BC29"/>
    <mergeCell ref="BD50:BJ50"/>
    <mergeCell ref="A29:AE29"/>
    <mergeCell ref="AF34:AI35"/>
    <mergeCell ref="AR49:AV49"/>
    <mergeCell ref="AR48:AV48"/>
    <mergeCell ref="A34:AE34"/>
    <mergeCell ref="A44:AE44"/>
    <mergeCell ref="AJ44:AQ44"/>
    <mergeCell ref="AR44:AV44"/>
    <mergeCell ref="AF44:AI44"/>
    <mergeCell ref="BR45:BX45"/>
    <mergeCell ref="BD45:BJ45"/>
    <mergeCell ref="BD48:BJ48"/>
    <mergeCell ref="A45:AE45"/>
    <mergeCell ref="AF45:AI45"/>
    <mergeCell ref="AW42:BC43"/>
    <mergeCell ref="BD42:BJ43"/>
    <mergeCell ref="A43:AE43"/>
    <mergeCell ref="BD44:BJ44"/>
    <mergeCell ref="AF48:AI48"/>
    <mergeCell ref="A47:AE47"/>
    <mergeCell ref="AJ47:AQ47"/>
    <mergeCell ref="AF52:AI52"/>
    <mergeCell ref="AF47:AI47"/>
    <mergeCell ref="AW45:BC45"/>
    <mergeCell ref="AW46:BC46"/>
    <mergeCell ref="AR42:AV43"/>
    <mergeCell ref="BD68:BJ68"/>
    <mergeCell ref="BD46:BJ46"/>
    <mergeCell ref="AW49:BC49"/>
    <mergeCell ref="BD49:BJ49"/>
    <mergeCell ref="BD47:BJ47"/>
    <mergeCell ref="A57:AE57"/>
    <mergeCell ref="AJ37:AQ37"/>
    <mergeCell ref="AR37:AV37"/>
    <mergeCell ref="AJ55:AQ55"/>
    <mergeCell ref="A51:AE51"/>
    <mergeCell ref="AF51:AI51"/>
    <mergeCell ref="A52:AE52"/>
    <mergeCell ref="AR54:AV54"/>
    <mergeCell ref="BD36:BJ36"/>
    <mergeCell ref="A41:AE41"/>
    <mergeCell ref="A46:AE46"/>
    <mergeCell ref="AF42:AI43"/>
    <mergeCell ref="BD41:BJ41"/>
    <mergeCell ref="AR41:AV41"/>
    <mergeCell ref="AW41:BC41"/>
    <mergeCell ref="A37:AE37"/>
    <mergeCell ref="AR46:AV46"/>
    <mergeCell ref="AW48:BC48"/>
    <mergeCell ref="AF41:AI41"/>
    <mergeCell ref="AJ41:AQ41"/>
    <mergeCell ref="AR47:AV47"/>
    <mergeCell ref="AJ48:AQ48"/>
    <mergeCell ref="AJ42:AQ43"/>
    <mergeCell ref="BK68:BQ68"/>
    <mergeCell ref="AF68:AI68"/>
    <mergeCell ref="AW85:BC85"/>
    <mergeCell ref="AW36:BC36"/>
    <mergeCell ref="AW44:BC44"/>
    <mergeCell ref="AJ46:AQ46"/>
    <mergeCell ref="AJ68:AQ68"/>
    <mergeCell ref="AR68:AV68"/>
    <mergeCell ref="AW68:BC68"/>
    <mergeCell ref="AW50:BC50"/>
    <mergeCell ref="A50:AE50"/>
    <mergeCell ref="AF50:AI50"/>
    <mergeCell ref="AJ45:AQ45"/>
    <mergeCell ref="AR45:AV45"/>
    <mergeCell ref="A36:AE36"/>
    <mergeCell ref="AF36:AI36"/>
    <mergeCell ref="AJ50:AQ50"/>
    <mergeCell ref="AR50:AV50"/>
    <mergeCell ref="AR36:AV36"/>
    <mergeCell ref="AJ36:AQ36"/>
    <mergeCell ref="A32:AE32"/>
    <mergeCell ref="AF32:AI32"/>
    <mergeCell ref="AJ32:AQ32"/>
    <mergeCell ref="AR32:AV32"/>
    <mergeCell ref="A33:AE33"/>
    <mergeCell ref="AF33:AI33"/>
    <mergeCell ref="AJ33:AQ33"/>
    <mergeCell ref="AR33:AV33"/>
    <mergeCell ref="AH108:AK108"/>
    <mergeCell ref="E108:AG108"/>
    <mergeCell ref="A108:D108"/>
    <mergeCell ref="AH107:AK107"/>
    <mergeCell ref="E107:AG107"/>
    <mergeCell ref="A107:D107"/>
    <mergeCell ref="AP108:AV108"/>
    <mergeCell ref="AL108:AO108"/>
    <mergeCell ref="BD107:BJ107"/>
    <mergeCell ref="AW107:BC107"/>
    <mergeCell ref="AP107:AV107"/>
    <mergeCell ref="AL107:AO107"/>
    <mergeCell ref="AJ31:AQ31"/>
    <mergeCell ref="AR31:AV31"/>
    <mergeCell ref="AW31:BC31"/>
    <mergeCell ref="AW32:BC32"/>
    <mergeCell ref="BD32:BJ32"/>
    <mergeCell ref="BK32:BQ32"/>
    <mergeCell ref="BK31:BQ31"/>
    <mergeCell ref="BR32:BX32"/>
    <mergeCell ref="A30:AE30"/>
    <mergeCell ref="AJ30:AQ30"/>
    <mergeCell ref="AW30:BC30"/>
    <mergeCell ref="BD31:BJ31"/>
    <mergeCell ref="AF30:AI30"/>
    <mergeCell ref="AR30:AV30"/>
    <mergeCell ref="BR31:BX31"/>
    <mergeCell ref="A31:AE31"/>
    <mergeCell ref="AF31:AI31"/>
    <mergeCell ref="BD27:BJ27"/>
    <mergeCell ref="BK27:BQ27"/>
    <mergeCell ref="BR27:BX27"/>
    <mergeCell ref="BD30:BJ30"/>
    <mergeCell ref="BK30:BQ30"/>
    <mergeCell ref="BR30:BX30"/>
    <mergeCell ref="BD28:BJ29"/>
    <mergeCell ref="BK28:BQ29"/>
    <mergeCell ref="BR28:BX29"/>
    <mergeCell ref="AW27:BC27"/>
    <mergeCell ref="BD24:BJ24"/>
    <mergeCell ref="BK24:BQ24"/>
    <mergeCell ref="BR24:BX24"/>
    <mergeCell ref="BD25:BJ25"/>
    <mergeCell ref="BK25:BQ25"/>
    <mergeCell ref="BR25:BX25"/>
    <mergeCell ref="BD26:BJ26"/>
    <mergeCell ref="BK26:BQ26"/>
    <mergeCell ref="BR26:BX26"/>
    <mergeCell ref="A26:AE26"/>
    <mergeCell ref="AW24:BC24"/>
    <mergeCell ref="AW25:BC25"/>
    <mergeCell ref="AW26:BC26"/>
    <mergeCell ref="AR27:AV27"/>
    <mergeCell ref="AJ24:AQ24"/>
    <mergeCell ref="AJ25:AQ25"/>
    <mergeCell ref="AJ26:AQ26"/>
    <mergeCell ref="AJ27:AQ27"/>
    <mergeCell ref="AR24:AV24"/>
    <mergeCell ref="AR25:AV25"/>
    <mergeCell ref="AR26:AV26"/>
    <mergeCell ref="BK21:BM21"/>
    <mergeCell ref="BN21:BO21"/>
    <mergeCell ref="A27:AE27"/>
    <mergeCell ref="A28:AE28"/>
    <mergeCell ref="AF24:AI24"/>
    <mergeCell ref="AF25:AI25"/>
    <mergeCell ref="AF26:AI26"/>
    <mergeCell ref="AF27:AI27"/>
    <mergeCell ref="A24:AE24"/>
    <mergeCell ref="A25:AE25"/>
    <mergeCell ref="BD21:BF21"/>
    <mergeCell ref="BG21:BH21"/>
    <mergeCell ref="BI21:BJ21"/>
    <mergeCell ref="BD22:BJ22"/>
    <mergeCell ref="AF20:AI22"/>
    <mergeCell ref="AW22:BC22"/>
    <mergeCell ref="A20:AE22"/>
    <mergeCell ref="AF23:AI23"/>
    <mergeCell ref="AJ12:AQ12"/>
    <mergeCell ref="AR12:AS12"/>
    <mergeCell ref="AR20:AV22"/>
    <mergeCell ref="AW20:BX20"/>
    <mergeCell ref="BR21:BX22"/>
    <mergeCell ref="A19:BX19"/>
    <mergeCell ref="BK22:BQ22"/>
    <mergeCell ref="BF14:BP14"/>
    <mergeCell ref="BF15:BP15"/>
    <mergeCell ref="BQ18:BX18"/>
    <mergeCell ref="BF13:BP13"/>
    <mergeCell ref="AJ23:AQ23"/>
    <mergeCell ref="AR23:AV23"/>
    <mergeCell ref="AW23:BC23"/>
    <mergeCell ref="AJ20:AQ22"/>
    <mergeCell ref="BP21:BQ21"/>
    <mergeCell ref="AW21:AY21"/>
    <mergeCell ref="AZ21:BA21"/>
    <mergeCell ref="BB21:BC21"/>
    <mergeCell ref="BF18:BP18"/>
    <mergeCell ref="BQ14:BX14"/>
    <mergeCell ref="BQ15:BX15"/>
    <mergeCell ref="BQ16:BX16"/>
    <mergeCell ref="BQ17:BX17"/>
    <mergeCell ref="A23:AE23"/>
    <mergeCell ref="BD23:BJ23"/>
    <mergeCell ref="BK23:BQ23"/>
    <mergeCell ref="BR23:BX23"/>
    <mergeCell ref="N14:BE14"/>
    <mergeCell ref="AY10:AZ10"/>
    <mergeCell ref="A10:AX10"/>
    <mergeCell ref="X11:AA11"/>
    <mergeCell ref="AB11:AC11"/>
    <mergeCell ref="BF16:BP16"/>
    <mergeCell ref="BF17:BP17"/>
    <mergeCell ref="AT12:AU12"/>
    <mergeCell ref="AV12:AW12"/>
    <mergeCell ref="H17:BE17"/>
    <mergeCell ref="AG12:AH12"/>
    <mergeCell ref="BQ13:BX13"/>
    <mergeCell ref="BD7:BK7"/>
    <mergeCell ref="AQ11:AR11"/>
    <mergeCell ref="AV11:AW11"/>
    <mergeCell ref="BD8:BE8"/>
    <mergeCell ref="BG8:BN8"/>
    <mergeCell ref="AX11:BB11"/>
    <mergeCell ref="BQ10:BX11"/>
    <mergeCell ref="BQ12:BX12"/>
    <mergeCell ref="BF12:BP12"/>
    <mergeCell ref="BC5:BX5"/>
    <mergeCell ref="BD6:BK6"/>
    <mergeCell ref="BQ8:BR8"/>
    <mergeCell ref="BM6:BW6"/>
    <mergeCell ref="BM7:BW7"/>
    <mergeCell ref="BO8:BP8"/>
    <mergeCell ref="BC1:BX1"/>
    <mergeCell ref="BC2:BX2"/>
    <mergeCell ref="AW34:BC35"/>
    <mergeCell ref="BD34:BJ35"/>
    <mergeCell ref="BK34:BQ35"/>
    <mergeCell ref="AW33:BC33"/>
    <mergeCell ref="BD33:BJ33"/>
    <mergeCell ref="BK33:BQ33"/>
    <mergeCell ref="BC3:BX3"/>
    <mergeCell ref="BC4:BX4"/>
    <mergeCell ref="BR33:BX33"/>
    <mergeCell ref="AW37:BC37"/>
    <mergeCell ref="BD37:BJ37"/>
    <mergeCell ref="BK37:BQ37"/>
    <mergeCell ref="BR108:BX108"/>
    <mergeCell ref="BK108:BQ108"/>
    <mergeCell ref="BD108:BJ108"/>
    <mergeCell ref="AW108:BC108"/>
    <mergeCell ref="BR107:BX107"/>
    <mergeCell ref="BK107:BQ107"/>
    <mergeCell ref="BR37:BX37"/>
    <mergeCell ref="BR34:BX35"/>
    <mergeCell ref="BR47:BX47"/>
    <mergeCell ref="BK48:BQ48"/>
    <mergeCell ref="BR48:BX48"/>
    <mergeCell ref="BK45:BQ45"/>
    <mergeCell ref="BR36:BX36"/>
    <mergeCell ref="BK47:BQ47"/>
    <mergeCell ref="BK36:BQ36"/>
    <mergeCell ref="BK46:BQ46"/>
    <mergeCell ref="BR52:BX52"/>
    <mergeCell ref="BR46:BX46"/>
    <mergeCell ref="BK41:BQ41"/>
    <mergeCell ref="BR41:BX41"/>
    <mergeCell ref="BK49:BQ49"/>
    <mergeCell ref="BR49:BX49"/>
    <mergeCell ref="BK51:BQ51"/>
    <mergeCell ref="BR51:BX51"/>
    <mergeCell ref="BK52:BQ52"/>
    <mergeCell ref="BK44:BQ44"/>
    <mergeCell ref="BD52:BJ52"/>
    <mergeCell ref="AJ51:AQ51"/>
    <mergeCell ref="AR51:AV51"/>
    <mergeCell ref="AW51:BC51"/>
    <mergeCell ref="BD51:BJ51"/>
    <mergeCell ref="AJ52:AQ52"/>
    <mergeCell ref="AR52:AV52"/>
    <mergeCell ref="AW52:BC52"/>
    <mergeCell ref="AR53:AV53"/>
    <mergeCell ref="AW53:BC53"/>
    <mergeCell ref="AF53:AI53"/>
    <mergeCell ref="A53:AE53"/>
    <mergeCell ref="AJ53:AQ53"/>
    <mergeCell ref="BD55:BJ55"/>
    <mergeCell ref="AR55:AV55"/>
    <mergeCell ref="A54:AE54"/>
    <mergeCell ref="AF54:AI54"/>
    <mergeCell ref="AJ54:AQ54"/>
    <mergeCell ref="BK55:BQ55"/>
    <mergeCell ref="BR53:BX53"/>
    <mergeCell ref="AW54:BC54"/>
    <mergeCell ref="BD54:BJ54"/>
    <mergeCell ref="BK54:BQ54"/>
    <mergeCell ref="BR54:BX54"/>
    <mergeCell ref="BK53:BQ53"/>
    <mergeCell ref="BR55:BX55"/>
    <mergeCell ref="BD53:BJ53"/>
    <mergeCell ref="A56:AE56"/>
    <mergeCell ref="AF56:AI56"/>
    <mergeCell ref="AJ56:AQ56"/>
    <mergeCell ref="AR56:AV56"/>
    <mergeCell ref="AW55:BC55"/>
    <mergeCell ref="AW56:BC56"/>
    <mergeCell ref="AF55:AI55"/>
    <mergeCell ref="A55:AE55"/>
    <mergeCell ref="BD56:BJ56"/>
    <mergeCell ref="BK56:BQ56"/>
    <mergeCell ref="BR56:BX56"/>
    <mergeCell ref="AF57:AI57"/>
    <mergeCell ref="AJ57:AQ57"/>
    <mergeCell ref="AR57:AV57"/>
    <mergeCell ref="AW57:BC57"/>
    <mergeCell ref="BR57:BX57"/>
    <mergeCell ref="BR70:BX70"/>
    <mergeCell ref="BK60:BQ60"/>
    <mergeCell ref="BR60:BX60"/>
    <mergeCell ref="BK61:BQ61"/>
    <mergeCell ref="BR61:BX61"/>
    <mergeCell ref="BR62:BX62"/>
    <mergeCell ref="BR64:BX64"/>
    <mergeCell ref="BK62:BQ62"/>
    <mergeCell ref="BR65:BX65"/>
    <mergeCell ref="BK64:BQ64"/>
    <mergeCell ref="BR58:BX58"/>
    <mergeCell ref="BR59:BX59"/>
    <mergeCell ref="AJ70:AQ70"/>
    <mergeCell ref="AR70:AV70"/>
    <mergeCell ref="BD57:BJ57"/>
    <mergeCell ref="BK57:BQ57"/>
    <mergeCell ref="AW58:BC58"/>
    <mergeCell ref="BD58:BJ58"/>
    <mergeCell ref="BK58:BQ58"/>
    <mergeCell ref="AW59:BC59"/>
    <mergeCell ref="BD59:BJ59"/>
    <mergeCell ref="BK59:BQ59"/>
    <mergeCell ref="A58:AE58"/>
    <mergeCell ref="AF58:AI58"/>
    <mergeCell ref="AJ58:AQ58"/>
    <mergeCell ref="AR58:AV58"/>
    <mergeCell ref="A59:AE59"/>
    <mergeCell ref="AF59:AI59"/>
    <mergeCell ref="AJ59:AQ59"/>
    <mergeCell ref="AR59:AV59"/>
    <mergeCell ref="AF60:AI60"/>
    <mergeCell ref="AJ60:AQ60"/>
    <mergeCell ref="AR60:AV60"/>
    <mergeCell ref="AW61:BC61"/>
    <mergeCell ref="AJ61:AQ61"/>
    <mergeCell ref="AR61:AV61"/>
    <mergeCell ref="AW60:BC60"/>
    <mergeCell ref="BD60:BJ60"/>
    <mergeCell ref="BD61:BJ61"/>
    <mergeCell ref="AF61:AI61"/>
    <mergeCell ref="A61:AE61"/>
    <mergeCell ref="A60:AE60"/>
    <mergeCell ref="A78:AE78"/>
    <mergeCell ref="AW62:BC62"/>
    <mergeCell ref="A62:AE62"/>
    <mergeCell ref="AJ62:AQ62"/>
    <mergeCell ref="A65:AE65"/>
    <mergeCell ref="A81:AE81"/>
    <mergeCell ref="A82:AE82"/>
    <mergeCell ref="AF77:AI77"/>
    <mergeCell ref="AF78:AI78"/>
    <mergeCell ref="AF79:AI79"/>
    <mergeCell ref="AF80:AI80"/>
    <mergeCell ref="A77:AE77"/>
    <mergeCell ref="BD62:BJ62"/>
    <mergeCell ref="BD64:BJ64"/>
    <mergeCell ref="A83:AE83"/>
    <mergeCell ref="A84:AE84"/>
    <mergeCell ref="AF81:AI81"/>
    <mergeCell ref="AF82:AI82"/>
    <mergeCell ref="AF83:AI83"/>
    <mergeCell ref="AF84:AI84"/>
    <mergeCell ref="A79:AE79"/>
    <mergeCell ref="A80:AE80"/>
    <mergeCell ref="AW65:BC65"/>
    <mergeCell ref="AW64:BC64"/>
    <mergeCell ref="BD65:BJ65"/>
    <mergeCell ref="BK65:BQ65"/>
    <mergeCell ref="AF62:AI62"/>
    <mergeCell ref="AR62:AV62"/>
    <mergeCell ref="AR64:AV64"/>
    <mergeCell ref="AF64:AI64"/>
    <mergeCell ref="AJ63:AQ63"/>
    <mergeCell ref="AR63:AV63"/>
    <mergeCell ref="AF66:AI66"/>
    <mergeCell ref="AJ67:AQ67"/>
    <mergeCell ref="AR67:AV67"/>
    <mergeCell ref="AR66:AV66"/>
    <mergeCell ref="AW66:BC66"/>
    <mergeCell ref="A64:AE64"/>
    <mergeCell ref="AF65:AI65"/>
    <mergeCell ref="AJ64:AQ64"/>
    <mergeCell ref="AJ65:AQ65"/>
    <mergeCell ref="AR65:AV65"/>
    <mergeCell ref="BK66:BQ66"/>
    <mergeCell ref="BK67:BQ67"/>
    <mergeCell ref="BR67:BX67"/>
    <mergeCell ref="BD67:BJ67"/>
    <mergeCell ref="BR66:BX66"/>
    <mergeCell ref="A66:AE66"/>
    <mergeCell ref="AF67:AI67"/>
    <mergeCell ref="AJ66:AQ66"/>
    <mergeCell ref="AW67:BC67"/>
    <mergeCell ref="A67:AE67"/>
    <mergeCell ref="AJ78:AQ78"/>
    <mergeCell ref="AJ79:AQ79"/>
    <mergeCell ref="AJ80:AQ80"/>
    <mergeCell ref="AJ81:AQ81"/>
    <mergeCell ref="AJ82:AQ82"/>
    <mergeCell ref="BD66:BJ66"/>
    <mergeCell ref="AR77:AV77"/>
    <mergeCell ref="BD72:BJ72"/>
    <mergeCell ref="AR82:AV82"/>
    <mergeCell ref="AJ71:AQ71"/>
    <mergeCell ref="A70:AE70"/>
    <mergeCell ref="AF70:AI70"/>
    <mergeCell ref="A68:AE68"/>
    <mergeCell ref="BI100:BJ100"/>
    <mergeCell ref="BK100:BM100"/>
    <mergeCell ref="AJ83:AQ83"/>
    <mergeCell ref="AJ84:AQ84"/>
    <mergeCell ref="AR78:AV78"/>
    <mergeCell ref="AR79:AV79"/>
    <mergeCell ref="AJ77:AQ77"/>
    <mergeCell ref="BR75:BX75"/>
    <mergeCell ref="AR75:AV75"/>
    <mergeCell ref="A71:AE71"/>
    <mergeCell ref="BR71:BX71"/>
    <mergeCell ref="AF71:AI71"/>
    <mergeCell ref="AW71:BC71"/>
    <mergeCell ref="BK72:BQ72"/>
    <mergeCell ref="BR72:BX72"/>
    <mergeCell ref="AR72:AV72"/>
    <mergeCell ref="BR74:BX74"/>
    <mergeCell ref="BR73:BX73"/>
    <mergeCell ref="BD73:BJ73"/>
    <mergeCell ref="AF72:AI72"/>
    <mergeCell ref="BK74:BQ74"/>
    <mergeCell ref="BK73:BQ73"/>
    <mergeCell ref="BD74:BJ74"/>
    <mergeCell ref="AR71:AV71"/>
    <mergeCell ref="AW72:BC72"/>
    <mergeCell ref="BD71:BJ71"/>
    <mergeCell ref="AW74:BC74"/>
    <mergeCell ref="BK71:BQ71"/>
    <mergeCell ref="AW70:BC70"/>
    <mergeCell ref="BD70:BJ70"/>
    <mergeCell ref="BK70:BQ70"/>
    <mergeCell ref="A72:AE72"/>
    <mergeCell ref="AF73:AI73"/>
    <mergeCell ref="AJ72:AQ72"/>
    <mergeCell ref="AJ73:AQ73"/>
    <mergeCell ref="A73:AE73"/>
    <mergeCell ref="BD75:BJ75"/>
    <mergeCell ref="BK75:BQ75"/>
    <mergeCell ref="BD76:BJ76"/>
    <mergeCell ref="BK76:BQ76"/>
    <mergeCell ref="A74:AE74"/>
    <mergeCell ref="AR73:AV73"/>
    <mergeCell ref="AW73:BC73"/>
    <mergeCell ref="AR74:AV74"/>
    <mergeCell ref="AF74:AI74"/>
    <mergeCell ref="AJ74:AQ74"/>
    <mergeCell ref="BR76:BX76"/>
    <mergeCell ref="AR76:AV76"/>
    <mergeCell ref="AW76:BC76"/>
    <mergeCell ref="A75:AE75"/>
    <mergeCell ref="AF76:AI76"/>
    <mergeCell ref="AJ75:AQ75"/>
    <mergeCell ref="AJ76:AQ76"/>
    <mergeCell ref="A76:AE76"/>
    <mergeCell ref="AF75:AI75"/>
    <mergeCell ref="AW75:BC75"/>
    <mergeCell ref="BR87:BX87"/>
    <mergeCell ref="AF87:AI87"/>
    <mergeCell ref="AW87:BC87"/>
    <mergeCell ref="BR85:BX85"/>
    <mergeCell ref="A87:AE87"/>
    <mergeCell ref="BD87:BJ87"/>
    <mergeCell ref="BK87:BQ87"/>
    <mergeCell ref="BD85:BJ85"/>
    <mergeCell ref="BK85:BQ85"/>
    <mergeCell ref="AR86:AV86"/>
    <mergeCell ref="AR88:AV88"/>
    <mergeCell ref="AF88:AI88"/>
    <mergeCell ref="AJ87:AQ87"/>
    <mergeCell ref="AR87:AV87"/>
    <mergeCell ref="BD88:BJ88"/>
    <mergeCell ref="BK88:BQ88"/>
    <mergeCell ref="BR88:BX88"/>
    <mergeCell ref="A89:AE89"/>
    <mergeCell ref="BD89:BJ89"/>
    <mergeCell ref="BK89:BQ89"/>
    <mergeCell ref="BR89:BX89"/>
    <mergeCell ref="A88:AE88"/>
    <mergeCell ref="AF89:AI89"/>
    <mergeCell ref="AJ88:AQ88"/>
    <mergeCell ref="AJ89:AQ89"/>
    <mergeCell ref="AR89:AV89"/>
    <mergeCell ref="BR90:BX90"/>
    <mergeCell ref="A91:AE91"/>
    <mergeCell ref="BD91:BJ91"/>
    <mergeCell ref="BK91:BQ91"/>
    <mergeCell ref="BR91:BX91"/>
    <mergeCell ref="A90:AE90"/>
    <mergeCell ref="AF91:AI91"/>
    <mergeCell ref="AW91:BC91"/>
    <mergeCell ref="BD90:BJ90"/>
    <mergeCell ref="AW89:BC89"/>
    <mergeCell ref="AW90:BC90"/>
    <mergeCell ref="BK90:BQ90"/>
    <mergeCell ref="BD92:BJ92"/>
    <mergeCell ref="BK92:BQ92"/>
    <mergeCell ref="AR92:AV92"/>
    <mergeCell ref="AW92:BC92"/>
    <mergeCell ref="AF92:AI92"/>
    <mergeCell ref="AJ91:AQ91"/>
    <mergeCell ref="AR91:AV91"/>
    <mergeCell ref="AJ90:AQ90"/>
    <mergeCell ref="AR90:AV90"/>
    <mergeCell ref="AF90:AI90"/>
    <mergeCell ref="BR92:BX92"/>
    <mergeCell ref="A93:AE93"/>
    <mergeCell ref="BD93:BJ93"/>
    <mergeCell ref="BK93:BQ93"/>
    <mergeCell ref="BR93:BX93"/>
    <mergeCell ref="A92:AE92"/>
    <mergeCell ref="AF93:AI93"/>
    <mergeCell ref="AJ92:AQ92"/>
    <mergeCell ref="AJ93:AQ93"/>
    <mergeCell ref="AR93:AV93"/>
    <mergeCell ref="A95:AE95"/>
    <mergeCell ref="AJ95:AQ95"/>
    <mergeCell ref="AW93:BC93"/>
    <mergeCell ref="AW94:BC94"/>
    <mergeCell ref="A94:AE94"/>
    <mergeCell ref="AF95:AI95"/>
    <mergeCell ref="AJ94:AQ94"/>
    <mergeCell ref="AR94:AV94"/>
    <mergeCell ref="AR95:AV95"/>
    <mergeCell ref="AF94:AI94"/>
    <mergeCell ref="BK96:BQ96"/>
    <mergeCell ref="BR96:BX96"/>
    <mergeCell ref="BD94:BJ94"/>
    <mergeCell ref="BK94:BQ94"/>
    <mergeCell ref="BR94:BX94"/>
    <mergeCell ref="AW95:BC95"/>
    <mergeCell ref="BD95:BJ95"/>
    <mergeCell ref="BK95:BQ95"/>
    <mergeCell ref="BR95:BX95"/>
    <mergeCell ref="A96:AE96"/>
    <mergeCell ref="AF96:AI96"/>
    <mergeCell ref="AJ96:AQ96"/>
    <mergeCell ref="AR96:AV96"/>
    <mergeCell ref="AW96:BC96"/>
    <mergeCell ref="BD96:BJ96"/>
    <mergeCell ref="BR63:BX63"/>
    <mergeCell ref="BK63:BQ63"/>
    <mergeCell ref="BD63:BJ63"/>
    <mergeCell ref="AW63:BC6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58"/>
  <sheetViews>
    <sheetView showGridLines="0" view="pageBreakPreview" zoomScale="80" zoomScaleSheetLayoutView="80" zoomScalePageLayoutView="0" workbookViewId="0" topLeftCell="A1">
      <selection activeCell="A1" sqref="A1:BX49"/>
    </sheetView>
  </sheetViews>
  <sheetFormatPr defaultColWidth="2" defaultRowHeight="12.75"/>
  <cols>
    <col min="1" max="32" width="2" style="0" customWidth="1"/>
    <col min="33" max="33" width="19.16015625" style="0" customWidth="1"/>
    <col min="34" max="38" width="2" style="0" customWidth="1"/>
    <col min="39" max="39" width="2.66015625" style="0" customWidth="1"/>
    <col min="40" max="47" width="2" style="0" customWidth="1"/>
    <col min="48" max="48" width="7.5" style="0" customWidth="1"/>
    <col min="49" max="54" width="2" style="0" customWidth="1"/>
    <col min="55" max="55" width="7.5" style="0" customWidth="1"/>
    <col min="56" max="61" width="2" style="0" customWidth="1"/>
    <col min="62" max="62" width="7.83203125" style="0" customWidth="1"/>
    <col min="63" max="68" width="2" style="0" customWidth="1"/>
    <col min="69" max="69" width="8.5" style="0" customWidth="1"/>
    <col min="70" max="75" width="2" style="0" customWidth="1"/>
    <col min="76" max="76" width="5.33203125" style="0" customWidth="1"/>
  </cols>
  <sheetData>
    <row r="1" spans="1:76" ht="24" customHeight="1">
      <c r="A1" s="210" t="s">
        <v>260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</row>
    <row r="2" spans="1:76" ht="13.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</row>
    <row r="3" spans="1:76" s="4" customFormat="1" ht="15">
      <c r="A3" s="134" t="s">
        <v>145</v>
      </c>
      <c r="B3" s="134"/>
      <c r="C3" s="134"/>
      <c r="D3" s="134"/>
      <c r="E3" s="212" t="s">
        <v>18</v>
      </c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3"/>
      <c r="AH3" s="134" t="s">
        <v>147</v>
      </c>
      <c r="AI3" s="134"/>
      <c r="AJ3" s="134"/>
      <c r="AK3" s="134"/>
      <c r="AL3" s="134" t="s">
        <v>146</v>
      </c>
      <c r="AM3" s="134"/>
      <c r="AN3" s="134"/>
      <c r="AO3" s="134"/>
      <c r="AP3" s="134" t="s">
        <v>251</v>
      </c>
      <c r="AQ3" s="134"/>
      <c r="AR3" s="134"/>
      <c r="AS3" s="134"/>
      <c r="AT3" s="134"/>
      <c r="AU3" s="134"/>
      <c r="AV3" s="134"/>
      <c r="AW3" s="218" t="s">
        <v>20</v>
      </c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</row>
    <row r="4" spans="1:76" s="4" customFormat="1" ht="21" customHeight="1">
      <c r="A4" s="134"/>
      <c r="B4" s="134"/>
      <c r="C4" s="134"/>
      <c r="D4" s="13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5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301" t="s">
        <v>21</v>
      </c>
      <c r="AX4" s="302"/>
      <c r="AY4" s="302"/>
      <c r="AZ4" s="209" t="s">
        <v>218</v>
      </c>
      <c r="BA4" s="209"/>
      <c r="BB4" s="219" t="s">
        <v>56</v>
      </c>
      <c r="BC4" s="220"/>
      <c r="BD4" s="299" t="s">
        <v>21</v>
      </c>
      <c r="BE4" s="299"/>
      <c r="BF4" s="299"/>
      <c r="BG4" s="300" t="s">
        <v>219</v>
      </c>
      <c r="BH4" s="300"/>
      <c r="BI4" s="85" t="s">
        <v>56</v>
      </c>
      <c r="BJ4" s="85"/>
      <c r="BK4" s="301" t="s">
        <v>21</v>
      </c>
      <c r="BL4" s="302"/>
      <c r="BM4" s="302"/>
      <c r="BN4" s="209" t="s">
        <v>219</v>
      </c>
      <c r="BO4" s="209"/>
      <c r="BP4" s="219" t="s">
        <v>56</v>
      </c>
      <c r="BQ4" s="220"/>
      <c r="BR4" s="214" t="s">
        <v>23</v>
      </c>
      <c r="BS4" s="214"/>
      <c r="BT4" s="214"/>
      <c r="BU4" s="214"/>
      <c r="BV4" s="214"/>
      <c r="BW4" s="214"/>
      <c r="BX4" s="214"/>
    </row>
    <row r="5" spans="1:76" s="4" customFormat="1" ht="55.5" customHeight="1">
      <c r="A5" s="134"/>
      <c r="B5" s="134"/>
      <c r="C5" s="134"/>
      <c r="D5" s="134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216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41" t="s">
        <v>148</v>
      </c>
      <c r="AX5" s="153"/>
      <c r="AY5" s="153"/>
      <c r="AZ5" s="153"/>
      <c r="BA5" s="153"/>
      <c r="BB5" s="153"/>
      <c r="BC5" s="216"/>
      <c r="BD5" s="153" t="s">
        <v>149</v>
      </c>
      <c r="BE5" s="153"/>
      <c r="BF5" s="153"/>
      <c r="BG5" s="153"/>
      <c r="BH5" s="153"/>
      <c r="BI5" s="153"/>
      <c r="BJ5" s="153"/>
      <c r="BK5" s="141" t="s">
        <v>150</v>
      </c>
      <c r="BL5" s="153"/>
      <c r="BM5" s="153"/>
      <c r="BN5" s="153"/>
      <c r="BO5" s="153"/>
      <c r="BP5" s="153"/>
      <c r="BQ5" s="216"/>
      <c r="BR5" s="153"/>
      <c r="BS5" s="153"/>
      <c r="BT5" s="153"/>
      <c r="BU5" s="153"/>
      <c r="BV5" s="153"/>
      <c r="BW5" s="153"/>
      <c r="BX5" s="153"/>
    </row>
    <row r="6" spans="1:76" s="4" customFormat="1" ht="12.75" customHeight="1" thickBot="1">
      <c r="A6" s="221">
        <v>1</v>
      </c>
      <c r="B6" s="221"/>
      <c r="C6" s="221"/>
      <c r="D6" s="221"/>
      <c r="E6" s="222">
        <v>2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1">
        <v>3</v>
      </c>
      <c r="AI6" s="221"/>
      <c r="AJ6" s="221"/>
      <c r="AK6" s="221"/>
      <c r="AL6" s="221">
        <v>4</v>
      </c>
      <c r="AM6" s="221"/>
      <c r="AN6" s="221"/>
      <c r="AO6" s="221"/>
      <c r="AP6" s="224" t="s">
        <v>197</v>
      </c>
      <c r="AQ6" s="224"/>
      <c r="AR6" s="224"/>
      <c r="AS6" s="224"/>
      <c r="AT6" s="224"/>
      <c r="AU6" s="224"/>
      <c r="AV6" s="224"/>
      <c r="AW6" s="221">
        <v>5</v>
      </c>
      <c r="AX6" s="221"/>
      <c r="AY6" s="221"/>
      <c r="AZ6" s="221"/>
      <c r="BA6" s="221"/>
      <c r="BB6" s="221"/>
      <c r="BC6" s="221"/>
      <c r="BD6" s="221">
        <v>6</v>
      </c>
      <c r="BE6" s="221"/>
      <c r="BF6" s="221"/>
      <c r="BG6" s="221"/>
      <c r="BH6" s="221"/>
      <c r="BI6" s="221"/>
      <c r="BJ6" s="221"/>
      <c r="BK6" s="221">
        <v>7</v>
      </c>
      <c r="BL6" s="221"/>
      <c r="BM6" s="221"/>
      <c r="BN6" s="221"/>
      <c r="BO6" s="221"/>
      <c r="BP6" s="221"/>
      <c r="BQ6" s="221"/>
      <c r="BR6" s="221">
        <v>8</v>
      </c>
      <c r="BS6" s="221"/>
      <c r="BT6" s="221"/>
      <c r="BU6" s="221"/>
      <c r="BV6" s="221"/>
      <c r="BW6" s="221"/>
      <c r="BX6" s="225"/>
    </row>
    <row r="7" spans="1:76" s="4" customFormat="1" ht="24" customHeight="1">
      <c r="A7" s="226">
        <v>1</v>
      </c>
      <c r="B7" s="226"/>
      <c r="C7" s="226"/>
      <c r="D7" s="226"/>
      <c r="E7" s="227" t="s">
        <v>252</v>
      </c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304">
        <v>26000</v>
      </c>
      <c r="AI7" s="305"/>
      <c r="AJ7" s="305"/>
      <c r="AK7" s="305"/>
      <c r="AL7" s="306" t="s">
        <v>33</v>
      </c>
      <c r="AM7" s="306"/>
      <c r="AN7" s="306"/>
      <c r="AO7" s="306"/>
      <c r="AP7" s="316"/>
      <c r="AQ7" s="316"/>
      <c r="AR7" s="316"/>
      <c r="AS7" s="316"/>
      <c r="AT7" s="316"/>
      <c r="AU7" s="316"/>
      <c r="AV7" s="316"/>
      <c r="AW7" s="233">
        <f>AW13</f>
        <v>10477763.1</v>
      </c>
      <c r="AX7" s="233"/>
      <c r="AY7" s="233"/>
      <c r="AZ7" s="233"/>
      <c r="BA7" s="233"/>
      <c r="BB7" s="233"/>
      <c r="BC7" s="233"/>
      <c r="BD7" s="233">
        <f>BD13</f>
        <v>6112200</v>
      </c>
      <c r="BE7" s="233"/>
      <c r="BF7" s="233"/>
      <c r="BG7" s="233"/>
      <c r="BH7" s="233"/>
      <c r="BI7" s="233"/>
      <c r="BJ7" s="233"/>
      <c r="BK7" s="233">
        <f>BK13</f>
        <v>5927100</v>
      </c>
      <c r="BL7" s="233"/>
      <c r="BM7" s="233"/>
      <c r="BN7" s="233"/>
      <c r="BO7" s="233"/>
      <c r="BP7" s="233"/>
      <c r="BQ7" s="233"/>
      <c r="BR7" s="234"/>
      <c r="BS7" s="234"/>
      <c r="BT7" s="234"/>
      <c r="BU7" s="234"/>
      <c r="BV7" s="234"/>
      <c r="BW7" s="234"/>
      <c r="BX7" s="235"/>
    </row>
    <row r="8" spans="1:76" s="4" customFormat="1" ht="145.5" customHeight="1">
      <c r="A8" s="132" t="s">
        <v>151</v>
      </c>
      <c r="B8" s="132"/>
      <c r="C8" s="132"/>
      <c r="D8" s="132"/>
      <c r="E8" s="236" t="s">
        <v>253</v>
      </c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8"/>
      <c r="AH8" s="303">
        <v>26100</v>
      </c>
      <c r="AI8" s="131"/>
      <c r="AJ8" s="131"/>
      <c r="AK8" s="131"/>
      <c r="AL8" s="131" t="s">
        <v>33</v>
      </c>
      <c r="AM8" s="131"/>
      <c r="AN8" s="131"/>
      <c r="AO8" s="131"/>
      <c r="AP8" s="307"/>
      <c r="AQ8" s="307"/>
      <c r="AR8" s="307"/>
      <c r="AS8" s="307"/>
      <c r="AT8" s="307"/>
      <c r="AU8" s="307"/>
      <c r="AV8" s="307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53"/>
      <c r="BS8" s="53"/>
      <c r="BT8" s="53"/>
      <c r="BU8" s="53"/>
      <c r="BV8" s="53"/>
      <c r="BW8" s="53"/>
      <c r="BX8" s="54"/>
    </row>
    <row r="9" spans="1:76" s="14" customFormat="1" ht="46.5" customHeight="1">
      <c r="A9" s="132" t="s">
        <v>152</v>
      </c>
      <c r="B9" s="132"/>
      <c r="C9" s="132"/>
      <c r="D9" s="132"/>
      <c r="E9" s="183" t="s">
        <v>254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303">
        <v>26200</v>
      </c>
      <c r="AI9" s="131"/>
      <c r="AJ9" s="131"/>
      <c r="AK9" s="131"/>
      <c r="AL9" s="131" t="s">
        <v>33</v>
      </c>
      <c r="AM9" s="131"/>
      <c r="AN9" s="131"/>
      <c r="AO9" s="131"/>
      <c r="AP9" s="307"/>
      <c r="AQ9" s="307"/>
      <c r="AR9" s="307"/>
      <c r="AS9" s="307"/>
      <c r="AT9" s="307"/>
      <c r="AU9" s="307"/>
      <c r="AV9" s="307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53"/>
      <c r="BS9" s="53"/>
      <c r="BT9" s="53"/>
      <c r="BU9" s="53"/>
      <c r="BV9" s="53"/>
      <c r="BW9" s="53"/>
      <c r="BX9" s="54"/>
    </row>
    <row r="10" spans="1:76" s="14" customFormat="1" ht="51.75" customHeight="1">
      <c r="A10" s="242" t="s">
        <v>153</v>
      </c>
      <c r="B10" s="242"/>
      <c r="C10" s="242"/>
      <c r="D10" s="242"/>
      <c r="E10" s="183" t="s">
        <v>255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303">
        <v>26300</v>
      </c>
      <c r="AI10" s="131"/>
      <c r="AJ10" s="131"/>
      <c r="AK10" s="131"/>
      <c r="AL10" s="131" t="s">
        <v>33</v>
      </c>
      <c r="AM10" s="131"/>
      <c r="AN10" s="131"/>
      <c r="AO10" s="131"/>
      <c r="AP10" s="307"/>
      <c r="AQ10" s="307"/>
      <c r="AR10" s="307"/>
      <c r="AS10" s="307"/>
      <c r="AT10" s="307"/>
      <c r="AU10" s="307"/>
      <c r="AV10" s="307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53"/>
      <c r="BS10" s="53"/>
      <c r="BT10" s="53"/>
      <c r="BU10" s="53"/>
      <c r="BV10" s="53"/>
      <c r="BW10" s="53"/>
      <c r="BX10" s="54"/>
    </row>
    <row r="11" spans="1:76" s="4" customFormat="1" ht="33" customHeight="1">
      <c r="A11" s="242" t="s">
        <v>198</v>
      </c>
      <c r="B11" s="242"/>
      <c r="C11" s="242"/>
      <c r="D11" s="242"/>
      <c r="E11" s="183" t="s">
        <v>201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303">
        <v>26310</v>
      </c>
      <c r="AI11" s="131"/>
      <c r="AJ11" s="131"/>
      <c r="AK11" s="131"/>
      <c r="AL11" s="131" t="s">
        <v>33</v>
      </c>
      <c r="AM11" s="131"/>
      <c r="AN11" s="131"/>
      <c r="AO11" s="131"/>
      <c r="AP11" s="307" t="s">
        <v>33</v>
      </c>
      <c r="AQ11" s="307"/>
      <c r="AR11" s="307"/>
      <c r="AS11" s="307"/>
      <c r="AT11" s="307"/>
      <c r="AU11" s="307"/>
      <c r="AV11" s="307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53"/>
      <c r="BS11" s="53"/>
      <c r="BT11" s="53"/>
      <c r="BU11" s="53"/>
      <c r="BV11" s="53"/>
      <c r="BW11" s="53"/>
      <c r="BX11" s="54"/>
    </row>
    <row r="12" spans="1:76" s="4" customFormat="1" ht="17.25" customHeight="1">
      <c r="A12" s="117" t="s">
        <v>199</v>
      </c>
      <c r="B12" s="117"/>
      <c r="C12" s="117"/>
      <c r="D12" s="117"/>
      <c r="E12" s="183" t="s">
        <v>171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303">
        <v>26320</v>
      </c>
      <c r="AI12" s="131"/>
      <c r="AJ12" s="131"/>
      <c r="AK12" s="131"/>
      <c r="AL12" s="131" t="s">
        <v>33</v>
      </c>
      <c r="AM12" s="131"/>
      <c r="AN12" s="131"/>
      <c r="AO12" s="131"/>
      <c r="AP12" s="307" t="s">
        <v>33</v>
      </c>
      <c r="AQ12" s="307"/>
      <c r="AR12" s="307"/>
      <c r="AS12" s="307"/>
      <c r="AT12" s="307"/>
      <c r="AU12" s="307"/>
      <c r="AV12" s="307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53"/>
      <c r="BS12" s="53"/>
      <c r="BT12" s="53"/>
      <c r="BU12" s="53"/>
      <c r="BV12" s="53"/>
      <c r="BW12" s="53"/>
      <c r="BX12" s="54"/>
    </row>
    <row r="13" spans="1:76" s="4" customFormat="1" ht="49.5" customHeight="1">
      <c r="A13" s="117" t="s">
        <v>154</v>
      </c>
      <c r="B13" s="117"/>
      <c r="C13" s="117"/>
      <c r="D13" s="117"/>
      <c r="E13" s="243" t="s">
        <v>256</v>
      </c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183"/>
      <c r="AH13" s="303">
        <v>26400</v>
      </c>
      <c r="AI13" s="131"/>
      <c r="AJ13" s="131"/>
      <c r="AK13" s="131"/>
      <c r="AL13" s="131" t="s">
        <v>33</v>
      </c>
      <c r="AM13" s="131"/>
      <c r="AN13" s="131"/>
      <c r="AO13" s="131"/>
      <c r="AP13" s="307"/>
      <c r="AQ13" s="307"/>
      <c r="AR13" s="307"/>
      <c r="AS13" s="307"/>
      <c r="AT13" s="307"/>
      <c r="AU13" s="307"/>
      <c r="AV13" s="307"/>
      <c r="AW13" s="244">
        <f>AW15</f>
        <v>10477763.1</v>
      </c>
      <c r="AX13" s="244"/>
      <c r="AY13" s="244"/>
      <c r="AZ13" s="244"/>
      <c r="BA13" s="244"/>
      <c r="BB13" s="244"/>
      <c r="BC13" s="244"/>
      <c r="BD13" s="244">
        <f>BD15</f>
        <v>6112200</v>
      </c>
      <c r="BE13" s="244"/>
      <c r="BF13" s="244"/>
      <c r="BG13" s="244"/>
      <c r="BH13" s="244"/>
      <c r="BI13" s="244"/>
      <c r="BJ13" s="244"/>
      <c r="BK13" s="244">
        <f>BK15</f>
        <v>5927100</v>
      </c>
      <c r="BL13" s="244"/>
      <c r="BM13" s="244"/>
      <c r="BN13" s="244"/>
      <c r="BO13" s="244"/>
      <c r="BP13" s="244"/>
      <c r="BQ13" s="244"/>
      <c r="BR13" s="53"/>
      <c r="BS13" s="53"/>
      <c r="BT13" s="53"/>
      <c r="BU13" s="53"/>
      <c r="BV13" s="53"/>
      <c r="BW13" s="53"/>
      <c r="BX13" s="54"/>
    </row>
    <row r="14" spans="1:76" s="4" customFormat="1" ht="43.5" customHeight="1">
      <c r="A14" s="132" t="s">
        <v>155</v>
      </c>
      <c r="B14" s="132"/>
      <c r="C14" s="132"/>
      <c r="D14" s="132"/>
      <c r="E14" s="245" t="s">
        <v>200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7"/>
      <c r="AH14" s="303">
        <v>26410</v>
      </c>
      <c r="AI14" s="131"/>
      <c r="AJ14" s="131"/>
      <c r="AK14" s="131"/>
      <c r="AL14" s="131" t="s">
        <v>33</v>
      </c>
      <c r="AM14" s="131"/>
      <c r="AN14" s="131"/>
      <c r="AO14" s="131"/>
      <c r="AP14" s="307"/>
      <c r="AQ14" s="307"/>
      <c r="AR14" s="307"/>
      <c r="AS14" s="307"/>
      <c r="AT14" s="307"/>
      <c r="AU14" s="307"/>
      <c r="AV14" s="307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53"/>
      <c r="BS14" s="53"/>
      <c r="BT14" s="53"/>
      <c r="BU14" s="53"/>
      <c r="BV14" s="53"/>
      <c r="BW14" s="53"/>
      <c r="BX14" s="54"/>
    </row>
    <row r="15" spans="1:76" s="4" customFormat="1" ht="27.75" customHeight="1">
      <c r="A15" s="132" t="s">
        <v>156</v>
      </c>
      <c r="B15" s="132"/>
      <c r="C15" s="132"/>
      <c r="D15" s="132"/>
      <c r="E15" s="248" t="s">
        <v>170</v>
      </c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50"/>
      <c r="AH15" s="303">
        <v>26411</v>
      </c>
      <c r="AI15" s="131"/>
      <c r="AJ15" s="131"/>
      <c r="AK15" s="131"/>
      <c r="AL15" s="131" t="s">
        <v>33</v>
      </c>
      <c r="AM15" s="131"/>
      <c r="AN15" s="131"/>
      <c r="AO15" s="131"/>
      <c r="AP15" s="307"/>
      <c r="AQ15" s="307"/>
      <c r="AR15" s="307"/>
      <c r="AS15" s="307"/>
      <c r="AT15" s="307"/>
      <c r="AU15" s="307"/>
      <c r="AV15" s="307"/>
      <c r="AW15" s="244">
        <f>Раздел1!AW73</f>
        <v>10477763.1</v>
      </c>
      <c r="AX15" s="244"/>
      <c r="AY15" s="244"/>
      <c r="AZ15" s="244"/>
      <c r="BA15" s="244"/>
      <c r="BB15" s="244"/>
      <c r="BC15" s="244"/>
      <c r="BD15" s="244">
        <f>Раздел1!BD73</f>
        <v>6112200</v>
      </c>
      <c r="BE15" s="244"/>
      <c r="BF15" s="244"/>
      <c r="BG15" s="244"/>
      <c r="BH15" s="244"/>
      <c r="BI15" s="244"/>
      <c r="BJ15" s="244"/>
      <c r="BK15" s="244">
        <f>Раздел1!BK73</f>
        <v>5927100</v>
      </c>
      <c r="BL15" s="244"/>
      <c r="BM15" s="244"/>
      <c r="BN15" s="244"/>
      <c r="BO15" s="244"/>
      <c r="BP15" s="244"/>
      <c r="BQ15" s="244"/>
      <c r="BR15" s="53"/>
      <c r="BS15" s="53"/>
      <c r="BT15" s="53"/>
      <c r="BU15" s="53"/>
      <c r="BV15" s="53"/>
      <c r="BW15" s="53"/>
      <c r="BX15" s="54"/>
    </row>
    <row r="16" spans="1:76" s="4" customFormat="1" ht="16.5" customHeight="1">
      <c r="A16" s="132" t="s">
        <v>157</v>
      </c>
      <c r="B16" s="132"/>
      <c r="C16" s="132"/>
      <c r="D16" s="132"/>
      <c r="E16" s="251" t="s">
        <v>257</v>
      </c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50"/>
      <c r="AH16" s="303">
        <v>26412</v>
      </c>
      <c r="AI16" s="131"/>
      <c r="AJ16" s="131"/>
      <c r="AK16" s="131"/>
      <c r="AL16" s="131" t="s">
        <v>33</v>
      </c>
      <c r="AM16" s="131"/>
      <c r="AN16" s="131"/>
      <c r="AO16" s="131"/>
      <c r="AP16" s="307"/>
      <c r="AQ16" s="307"/>
      <c r="AR16" s="307"/>
      <c r="AS16" s="307"/>
      <c r="AT16" s="307"/>
      <c r="AU16" s="307"/>
      <c r="AV16" s="307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53"/>
      <c r="BS16" s="53"/>
      <c r="BT16" s="53"/>
      <c r="BU16" s="53"/>
      <c r="BV16" s="53"/>
      <c r="BW16" s="53"/>
      <c r="BX16" s="54"/>
    </row>
    <row r="17" spans="1:76" s="4" customFormat="1" ht="28.5" customHeight="1">
      <c r="A17" s="132" t="s">
        <v>158</v>
      </c>
      <c r="B17" s="132"/>
      <c r="C17" s="132"/>
      <c r="D17" s="132"/>
      <c r="E17" s="245" t="s">
        <v>172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3"/>
      <c r="AH17" s="303">
        <v>26420</v>
      </c>
      <c r="AI17" s="131"/>
      <c r="AJ17" s="131"/>
      <c r="AK17" s="131"/>
      <c r="AL17" s="131" t="s">
        <v>33</v>
      </c>
      <c r="AM17" s="131"/>
      <c r="AN17" s="131"/>
      <c r="AO17" s="131"/>
      <c r="AP17" s="307"/>
      <c r="AQ17" s="307"/>
      <c r="AR17" s="307"/>
      <c r="AS17" s="307"/>
      <c r="AT17" s="307"/>
      <c r="AU17" s="307"/>
      <c r="AV17" s="307"/>
      <c r="AW17" s="254">
        <f>AW18+AW19</f>
        <v>0</v>
      </c>
      <c r="AX17" s="254"/>
      <c r="AY17" s="254"/>
      <c r="AZ17" s="254"/>
      <c r="BA17" s="254"/>
      <c r="BB17" s="254"/>
      <c r="BC17" s="254"/>
      <c r="BD17" s="254">
        <f>BD18+BD19</f>
        <v>0</v>
      </c>
      <c r="BE17" s="254"/>
      <c r="BF17" s="254"/>
      <c r="BG17" s="254"/>
      <c r="BH17" s="254"/>
      <c r="BI17" s="254"/>
      <c r="BJ17" s="254"/>
      <c r="BK17" s="254">
        <f>BK18+BK19</f>
        <v>0</v>
      </c>
      <c r="BL17" s="254"/>
      <c r="BM17" s="254"/>
      <c r="BN17" s="254"/>
      <c r="BO17" s="254"/>
      <c r="BP17" s="254"/>
      <c r="BQ17" s="254"/>
      <c r="BR17" s="53"/>
      <c r="BS17" s="53"/>
      <c r="BT17" s="53"/>
      <c r="BU17" s="53"/>
      <c r="BV17" s="53"/>
      <c r="BW17" s="53"/>
      <c r="BX17" s="54"/>
    </row>
    <row r="18" spans="1:76" s="4" customFormat="1" ht="30.75" customHeight="1">
      <c r="A18" s="131" t="s">
        <v>159</v>
      </c>
      <c r="B18" s="131"/>
      <c r="C18" s="131"/>
      <c r="D18" s="131"/>
      <c r="E18" s="255" t="s">
        <v>170</v>
      </c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50"/>
      <c r="AH18" s="303">
        <v>26421</v>
      </c>
      <c r="AI18" s="131"/>
      <c r="AJ18" s="131"/>
      <c r="AK18" s="131"/>
      <c r="AL18" s="131" t="s">
        <v>33</v>
      </c>
      <c r="AM18" s="131"/>
      <c r="AN18" s="131"/>
      <c r="AO18" s="131"/>
      <c r="AP18" s="307"/>
      <c r="AQ18" s="307"/>
      <c r="AR18" s="307"/>
      <c r="AS18" s="307"/>
      <c r="AT18" s="307"/>
      <c r="AU18" s="307"/>
      <c r="AV18" s="307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53"/>
      <c r="BS18" s="53"/>
      <c r="BT18" s="53"/>
      <c r="BU18" s="53"/>
      <c r="BV18" s="53"/>
      <c r="BW18" s="53"/>
      <c r="BX18" s="54"/>
    </row>
    <row r="19" spans="1:76" s="4" customFormat="1" ht="21.75" customHeight="1">
      <c r="A19" s="131" t="s">
        <v>160</v>
      </c>
      <c r="B19" s="131"/>
      <c r="C19" s="131"/>
      <c r="D19" s="131"/>
      <c r="E19" s="249" t="s">
        <v>257</v>
      </c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50"/>
      <c r="AH19" s="303">
        <v>26422</v>
      </c>
      <c r="AI19" s="131"/>
      <c r="AJ19" s="131"/>
      <c r="AK19" s="131"/>
      <c r="AL19" s="131" t="s">
        <v>33</v>
      </c>
      <c r="AM19" s="131"/>
      <c r="AN19" s="131"/>
      <c r="AO19" s="131"/>
      <c r="AP19" s="307"/>
      <c r="AQ19" s="307"/>
      <c r="AR19" s="307"/>
      <c r="AS19" s="307"/>
      <c r="AT19" s="307"/>
      <c r="AU19" s="307"/>
      <c r="AV19" s="307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53"/>
      <c r="BS19" s="53"/>
      <c r="BT19" s="53"/>
      <c r="BU19" s="53"/>
      <c r="BV19" s="53"/>
      <c r="BW19" s="53"/>
      <c r="BX19" s="54"/>
    </row>
    <row r="20" spans="1:76" s="4" customFormat="1" ht="30.75" customHeight="1">
      <c r="A20" s="132" t="s">
        <v>161</v>
      </c>
      <c r="B20" s="132"/>
      <c r="C20" s="132"/>
      <c r="D20" s="132"/>
      <c r="E20" s="253" t="s">
        <v>258</v>
      </c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303">
        <v>26430</v>
      </c>
      <c r="AI20" s="131"/>
      <c r="AJ20" s="131"/>
      <c r="AK20" s="131"/>
      <c r="AL20" s="131" t="s">
        <v>33</v>
      </c>
      <c r="AM20" s="131"/>
      <c r="AN20" s="131"/>
      <c r="AO20" s="131"/>
      <c r="AP20" s="307"/>
      <c r="AQ20" s="307"/>
      <c r="AR20" s="307"/>
      <c r="AS20" s="307"/>
      <c r="AT20" s="307"/>
      <c r="AU20" s="307"/>
      <c r="AV20" s="307"/>
      <c r="AW20" s="241"/>
      <c r="AX20" s="241"/>
      <c r="AY20" s="241"/>
      <c r="AZ20" s="241"/>
      <c r="BA20" s="241"/>
      <c r="BB20" s="241"/>
      <c r="BC20" s="241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8"/>
      <c r="BS20" s="258"/>
      <c r="BT20" s="258"/>
      <c r="BU20" s="258"/>
      <c r="BV20" s="258"/>
      <c r="BW20" s="258"/>
      <c r="BX20" s="259"/>
    </row>
    <row r="21" spans="1:76" s="4" customFormat="1" ht="15.75" customHeight="1">
      <c r="A21" s="132" t="s">
        <v>162</v>
      </c>
      <c r="B21" s="132"/>
      <c r="C21" s="132"/>
      <c r="D21" s="132"/>
      <c r="E21" s="245" t="s">
        <v>173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3"/>
      <c r="AH21" s="303">
        <v>26440</v>
      </c>
      <c r="AI21" s="131"/>
      <c r="AJ21" s="131"/>
      <c r="AK21" s="131"/>
      <c r="AL21" s="131" t="s">
        <v>33</v>
      </c>
      <c r="AM21" s="131"/>
      <c r="AN21" s="131"/>
      <c r="AO21" s="131"/>
      <c r="AP21" s="307"/>
      <c r="AQ21" s="307"/>
      <c r="AR21" s="307"/>
      <c r="AS21" s="307"/>
      <c r="AT21" s="307"/>
      <c r="AU21" s="307"/>
      <c r="AV21" s="307"/>
      <c r="AW21" s="254">
        <f>AW22+AW23</f>
        <v>0</v>
      </c>
      <c r="AX21" s="254"/>
      <c r="AY21" s="254"/>
      <c r="AZ21" s="254"/>
      <c r="BA21" s="254"/>
      <c r="BB21" s="254"/>
      <c r="BC21" s="254"/>
      <c r="BD21" s="254">
        <f>BD22+BD23</f>
        <v>0</v>
      </c>
      <c r="BE21" s="254"/>
      <c r="BF21" s="254"/>
      <c r="BG21" s="254"/>
      <c r="BH21" s="254"/>
      <c r="BI21" s="254"/>
      <c r="BJ21" s="254"/>
      <c r="BK21" s="254">
        <f>BK22+BK23</f>
        <v>0</v>
      </c>
      <c r="BL21" s="254"/>
      <c r="BM21" s="254"/>
      <c r="BN21" s="254"/>
      <c r="BO21" s="254"/>
      <c r="BP21" s="254"/>
      <c r="BQ21" s="254"/>
      <c r="BR21" s="258"/>
      <c r="BS21" s="258"/>
      <c r="BT21" s="258"/>
      <c r="BU21" s="258"/>
      <c r="BV21" s="258"/>
      <c r="BW21" s="258"/>
      <c r="BX21" s="259"/>
    </row>
    <row r="22" spans="1:76" s="4" customFormat="1" ht="30.75" customHeight="1">
      <c r="A22" s="132" t="s">
        <v>163</v>
      </c>
      <c r="B22" s="132"/>
      <c r="C22" s="132"/>
      <c r="D22" s="132"/>
      <c r="E22" s="248" t="s">
        <v>170</v>
      </c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50"/>
      <c r="AH22" s="303">
        <v>26441</v>
      </c>
      <c r="AI22" s="131"/>
      <c r="AJ22" s="131"/>
      <c r="AK22" s="131"/>
      <c r="AL22" s="131" t="s">
        <v>33</v>
      </c>
      <c r="AM22" s="131"/>
      <c r="AN22" s="131"/>
      <c r="AO22" s="131"/>
      <c r="AP22" s="307"/>
      <c r="AQ22" s="307"/>
      <c r="AR22" s="307"/>
      <c r="AS22" s="307"/>
      <c r="AT22" s="307"/>
      <c r="AU22" s="307"/>
      <c r="AV22" s="307"/>
      <c r="AW22" s="241"/>
      <c r="AX22" s="241"/>
      <c r="AY22" s="241"/>
      <c r="AZ22" s="241"/>
      <c r="BA22" s="241"/>
      <c r="BB22" s="241"/>
      <c r="BC22" s="241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8"/>
      <c r="BS22" s="258"/>
      <c r="BT22" s="258"/>
      <c r="BU22" s="258"/>
      <c r="BV22" s="258"/>
      <c r="BW22" s="258"/>
      <c r="BX22" s="259"/>
    </row>
    <row r="23" spans="1:76" s="4" customFormat="1" ht="14.25" customHeight="1">
      <c r="A23" s="132" t="s">
        <v>164</v>
      </c>
      <c r="B23" s="132"/>
      <c r="C23" s="132"/>
      <c r="D23" s="132"/>
      <c r="E23" s="251" t="s">
        <v>257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50"/>
      <c r="AH23" s="303">
        <v>26442</v>
      </c>
      <c r="AI23" s="131"/>
      <c r="AJ23" s="131"/>
      <c r="AK23" s="131"/>
      <c r="AL23" s="131" t="s">
        <v>33</v>
      </c>
      <c r="AM23" s="131"/>
      <c r="AN23" s="131"/>
      <c r="AO23" s="131"/>
      <c r="AP23" s="307"/>
      <c r="AQ23" s="307"/>
      <c r="AR23" s="307"/>
      <c r="AS23" s="307"/>
      <c r="AT23" s="307"/>
      <c r="AU23" s="307"/>
      <c r="AV23" s="307"/>
      <c r="AW23" s="241"/>
      <c r="AX23" s="241"/>
      <c r="AY23" s="241"/>
      <c r="AZ23" s="241"/>
      <c r="BA23" s="241"/>
      <c r="BB23" s="241"/>
      <c r="BC23" s="241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8"/>
      <c r="BS23" s="258"/>
      <c r="BT23" s="258"/>
      <c r="BU23" s="258"/>
      <c r="BV23" s="258"/>
      <c r="BW23" s="258"/>
      <c r="BX23" s="259"/>
    </row>
    <row r="24" spans="1:76" s="4" customFormat="1" ht="14.25" customHeight="1">
      <c r="A24" s="131" t="s">
        <v>165</v>
      </c>
      <c r="B24" s="131"/>
      <c r="C24" s="131"/>
      <c r="D24" s="131"/>
      <c r="E24" s="245" t="s">
        <v>174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3"/>
      <c r="AH24" s="303">
        <v>26450</v>
      </c>
      <c r="AI24" s="131"/>
      <c r="AJ24" s="131"/>
      <c r="AK24" s="131"/>
      <c r="AL24" s="131" t="s">
        <v>33</v>
      </c>
      <c r="AM24" s="131"/>
      <c r="AN24" s="131"/>
      <c r="AO24" s="131"/>
      <c r="AP24" s="307"/>
      <c r="AQ24" s="307"/>
      <c r="AR24" s="307"/>
      <c r="AS24" s="307"/>
      <c r="AT24" s="307"/>
      <c r="AU24" s="307"/>
      <c r="AV24" s="307"/>
      <c r="AW24" s="260">
        <f>AW25+AW26</f>
        <v>0</v>
      </c>
      <c r="AX24" s="260"/>
      <c r="AY24" s="260"/>
      <c r="AZ24" s="260"/>
      <c r="BA24" s="260"/>
      <c r="BB24" s="260"/>
      <c r="BC24" s="260"/>
      <c r="BD24" s="260">
        <f>BD25+BD26</f>
        <v>0</v>
      </c>
      <c r="BE24" s="260"/>
      <c r="BF24" s="260"/>
      <c r="BG24" s="260"/>
      <c r="BH24" s="260"/>
      <c r="BI24" s="260"/>
      <c r="BJ24" s="260"/>
      <c r="BK24" s="260">
        <f>BK25+BK26</f>
        <v>0</v>
      </c>
      <c r="BL24" s="260"/>
      <c r="BM24" s="260"/>
      <c r="BN24" s="260"/>
      <c r="BO24" s="260"/>
      <c r="BP24" s="260"/>
      <c r="BQ24" s="260"/>
      <c r="BR24" s="53"/>
      <c r="BS24" s="53"/>
      <c r="BT24" s="53"/>
      <c r="BU24" s="53"/>
      <c r="BV24" s="53"/>
      <c r="BW24" s="53"/>
      <c r="BX24" s="54"/>
    </row>
    <row r="25" spans="1:76" s="4" customFormat="1" ht="32.25" customHeight="1">
      <c r="A25" s="261" t="s">
        <v>166</v>
      </c>
      <c r="B25" s="261"/>
      <c r="C25" s="261"/>
      <c r="D25" s="261"/>
      <c r="E25" s="262" t="s">
        <v>170</v>
      </c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4"/>
      <c r="AH25" s="308">
        <v>26451</v>
      </c>
      <c r="AI25" s="309"/>
      <c r="AJ25" s="309"/>
      <c r="AK25" s="309"/>
      <c r="AL25" s="309" t="s">
        <v>33</v>
      </c>
      <c r="AM25" s="309"/>
      <c r="AN25" s="309"/>
      <c r="AO25" s="309"/>
      <c r="AP25" s="310"/>
      <c r="AQ25" s="310"/>
      <c r="AR25" s="310"/>
      <c r="AS25" s="310"/>
      <c r="AT25" s="310"/>
      <c r="AU25" s="310"/>
      <c r="AV25" s="310"/>
      <c r="AW25" s="268"/>
      <c r="AX25" s="268"/>
      <c r="AY25" s="268"/>
      <c r="AZ25" s="268"/>
      <c r="BA25" s="268"/>
      <c r="BB25" s="268"/>
      <c r="BC25" s="268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70"/>
      <c r="BS25" s="270"/>
      <c r="BT25" s="270"/>
      <c r="BU25" s="270"/>
      <c r="BV25" s="270"/>
      <c r="BW25" s="270"/>
      <c r="BX25" s="271"/>
    </row>
    <row r="26" spans="1:76" s="4" customFormat="1" ht="15.75" customHeight="1">
      <c r="A26" s="131" t="s">
        <v>167</v>
      </c>
      <c r="B26" s="131"/>
      <c r="C26" s="131"/>
      <c r="D26" s="131"/>
      <c r="E26" s="251" t="s">
        <v>171</v>
      </c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50"/>
      <c r="AH26" s="303">
        <v>26452</v>
      </c>
      <c r="AI26" s="131"/>
      <c r="AJ26" s="131"/>
      <c r="AK26" s="131"/>
      <c r="AL26" s="131" t="s">
        <v>33</v>
      </c>
      <c r="AM26" s="131"/>
      <c r="AN26" s="131"/>
      <c r="AO26" s="131"/>
      <c r="AP26" s="307"/>
      <c r="AQ26" s="307"/>
      <c r="AR26" s="307"/>
      <c r="AS26" s="307"/>
      <c r="AT26" s="307"/>
      <c r="AU26" s="307"/>
      <c r="AV26" s="307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53"/>
      <c r="BS26" s="53"/>
      <c r="BT26" s="53"/>
      <c r="BU26" s="53"/>
      <c r="BV26" s="53"/>
      <c r="BW26" s="53"/>
      <c r="BX26" s="54"/>
    </row>
    <row r="27" spans="1:76" s="4" customFormat="1" ht="51.75" customHeight="1">
      <c r="A27" s="261" t="s">
        <v>168</v>
      </c>
      <c r="B27" s="261"/>
      <c r="C27" s="261"/>
      <c r="D27" s="261"/>
      <c r="E27" s="272" t="s">
        <v>259</v>
      </c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4"/>
      <c r="AH27" s="303">
        <v>26500</v>
      </c>
      <c r="AI27" s="131"/>
      <c r="AJ27" s="131"/>
      <c r="AK27" s="131"/>
      <c r="AL27" s="131" t="s">
        <v>33</v>
      </c>
      <c r="AM27" s="131"/>
      <c r="AN27" s="131"/>
      <c r="AO27" s="131"/>
      <c r="AP27" s="307"/>
      <c r="AQ27" s="307"/>
      <c r="AR27" s="307"/>
      <c r="AS27" s="307"/>
      <c r="AT27" s="307"/>
      <c r="AU27" s="307"/>
      <c r="AV27" s="307"/>
      <c r="AW27" s="254">
        <f>AW28</f>
        <v>0</v>
      </c>
      <c r="AX27" s="254"/>
      <c r="AY27" s="254"/>
      <c r="AZ27" s="254"/>
      <c r="BA27" s="254"/>
      <c r="BB27" s="254"/>
      <c r="BC27" s="254"/>
      <c r="BD27" s="254">
        <f>BD28</f>
        <v>0</v>
      </c>
      <c r="BE27" s="254"/>
      <c r="BF27" s="254"/>
      <c r="BG27" s="254"/>
      <c r="BH27" s="254"/>
      <c r="BI27" s="254"/>
      <c r="BJ27" s="254"/>
      <c r="BK27" s="254">
        <f>BK28</f>
        <v>0</v>
      </c>
      <c r="BL27" s="254"/>
      <c r="BM27" s="254"/>
      <c r="BN27" s="254"/>
      <c r="BO27" s="254"/>
      <c r="BP27" s="254"/>
      <c r="BQ27" s="254"/>
      <c r="BR27" s="53"/>
      <c r="BS27" s="53"/>
      <c r="BT27" s="53"/>
      <c r="BU27" s="53"/>
      <c r="BV27" s="53"/>
      <c r="BW27" s="53"/>
      <c r="BX27" s="54"/>
    </row>
    <row r="28" spans="1:76" s="4" customFormat="1" ht="19.5" customHeight="1">
      <c r="A28" s="132"/>
      <c r="B28" s="132"/>
      <c r="C28" s="132"/>
      <c r="D28" s="132"/>
      <c r="E28" s="311" t="s">
        <v>175</v>
      </c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3"/>
      <c r="AH28" s="303">
        <v>26510</v>
      </c>
      <c r="AI28" s="131"/>
      <c r="AJ28" s="131"/>
      <c r="AK28" s="131"/>
      <c r="AL28" s="131"/>
      <c r="AM28" s="131"/>
      <c r="AN28" s="131"/>
      <c r="AO28" s="131"/>
      <c r="AP28" s="307"/>
      <c r="AQ28" s="307"/>
      <c r="AR28" s="307"/>
      <c r="AS28" s="307"/>
      <c r="AT28" s="307"/>
      <c r="AU28" s="307"/>
      <c r="AV28" s="307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53"/>
      <c r="BS28" s="53"/>
      <c r="BT28" s="53"/>
      <c r="BU28" s="53"/>
      <c r="BV28" s="53"/>
      <c r="BW28" s="53"/>
      <c r="BX28" s="54"/>
    </row>
    <row r="29" spans="1:76" s="4" customFormat="1" ht="46.5" customHeight="1">
      <c r="A29" s="132" t="s">
        <v>169</v>
      </c>
      <c r="B29" s="132"/>
      <c r="C29" s="132"/>
      <c r="D29" s="132"/>
      <c r="E29" s="275" t="s">
        <v>176</v>
      </c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7"/>
      <c r="AH29" s="303">
        <v>26600</v>
      </c>
      <c r="AI29" s="131"/>
      <c r="AJ29" s="131"/>
      <c r="AK29" s="131"/>
      <c r="AL29" s="131" t="s">
        <v>33</v>
      </c>
      <c r="AM29" s="131"/>
      <c r="AN29" s="131"/>
      <c r="AO29" s="131"/>
      <c r="AP29" s="307"/>
      <c r="AQ29" s="307"/>
      <c r="AR29" s="307"/>
      <c r="AS29" s="307"/>
      <c r="AT29" s="307"/>
      <c r="AU29" s="307"/>
      <c r="AV29" s="307"/>
      <c r="AW29" s="254">
        <f>AW30</f>
        <v>0</v>
      </c>
      <c r="AX29" s="254"/>
      <c r="AY29" s="254"/>
      <c r="AZ29" s="254"/>
      <c r="BA29" s="254"/>
      <c r="BB29" s="254"/>
      <c r="BC29" s="254"/>
      <c r="BD29" s="254">
        <f>BD30</f>
        <v>0</v>
      </c>
      <c r="BE29" s="254"/>
      <c r="BF29" s="254"/>
      <c r="BG29" s="254"/>
      <c r="BH29" s="254"/>
      <c r="BI29" s="254"/>
      <c r="BJ29" s="254"/>
      <c r="BK29" s="254">
        <f>BK30</f>
        <v>0</v>
      </c>
      <c r="BL29" s="254"/>
      <c r="BM29" s="254"/>
      <c r="BN29" s="254"/>
      <c r="BO29" s="254"/>
      <c r="BP29" s="254"/>
      <c r="BQ29" s="254"/>
      <c r="BR29" s="53"/>
      <c r="BS29" s="53"/>
      <c r="BT29" s="53"/>
      <c r="BU29" s="53"/>
      <c r="BV29" s="53"/>
      <c r="BW29" s="53"/>
      <c r="BX29" s="54"/>
    </row>
    <row r="30" spans="1:76" s="4" customFormat="1" ht="18" customHeight="1" thickBot="1">
      <c r="A30" s="131"/>
      <c r="B30" s="131"/>
      <c r="C30" s="131"/>
      <c r="D30" s="131"/>
      <c r="E30" s="275" t="s">
        <v>175</v>
      </c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7"/>
      <c r="AH30" s="314">
        <v>26610</v>
      </c>
      <c r="AI30" s="315"/>
      <c r="AJ30" s="315"/>
      <c r="AK30" s="315"/>
      <c r="AL30" s="315"/>
      <c r="AM30" s="315"/>
      <c r="AN30" s="315"/>
      <c r="AO30" s="315"/>
      <c r="AP30" s="317"/>
      <c r="AQ30" s="317"/>
      <c r="AR30" s="317"/>
      <c r="AS30" s="317"/>
      <c r="AT30" s="317"/>
      <c r="AU30" s="317"/>
      <c r="AV30" s="317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50"/>
      <c r="BS30" s="50"/>
      <c r="BT30" s="50"/>
      <c r="BU30" s="50"/>
      <c r="BV30" s="50"/>
      <c r="BW30" s="50"/>
      <c r="BX30" s="51"/>
    </row>
    <row r="31" spans="1:76" ht="0.75" customHeight="1" hidden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</row>
    <row r="32" spans="1:76" ht="15.75" customHeight="1">
      <c r="A32" s="20" t="s">
        <v>180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82" t="s">
        <v>261</v>
      </c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0"/>
      <c r="AI32" s="282"/>
      <c r="AJ32" s="282"/>
      <c r="AK32" s="282"/>
      <c r="AL32" s="282"/>
      <c r="AM32" s="282"/>
      <c r="AN32" s="282"/>
      <c r="AO32" s="282"/>
      <c r="AP32" s="282"/>
      <c r="AQ32" s="282"/>
      <c r="AR32" s="20"/>
      <c r="AS32" s="282" t="s">
        <v>262</v>
      </c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</row>
    <row r="33" spans="1:76" ht="12" customHeight="1">
      <c r="A33" s="292" t="s">
        <v>179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1"/>
      <c r="V33" s="21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6"/>
      <c r="AI33" s="103"/>
      <c r="AJ33" s="103"/>
      <c r="AK33" s="103"/>
      <c r="AL33" s="103"/>
      <c r="AM33" s="103"/>
      <c r="AN33" s="103"/>
      <c r="AO33" s="103"/>
      <c r="AP33" s="103"/>
      <c r="AQ33" s="103"/>
      <c r="AR33" s="5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</row>
    <row r="34" spans="1:76" ht="17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287" t="s">
        <v>177</v>
      </c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3"/>
      <c r="AI34" s="287" t="s">
        <v>53</v>
      </c>
      <c r="AJ34" s="287"/>
      <c r="AK34" s="287"/>
      <c r="AL34" s="287"/>
      <c r="AM34" s="287"/>
      <c r="AN34" s="287"/>
      <c r="AO34" s="287"/>
      <c r="AP34" s="287"/>
      <c r="AQ34" s="287"/>
      <c r="AR34" s="31"/>
      <c r="AS34" s="287" t="s">
        <v>54</v>
      </c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</row>
    <row r="35" spans="1:76" ht="5.25" customHeight="1" hidden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</row>
    <row r="36" spans="1:76" ht="15" customHeight="1">
      <c r="A36" s="9" t="s">
        <v>178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03" t="s">
        <v>263</v>
      </c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9"/>
      <c r="X36" s="103" t="s">
        <v>264</v>
      </c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6"/>
      <c r="AP36" s="103" t="s">
        <v>265</v>
      </c>
      <c r="AQ36" s="103"/>
      <c r="AR36" s="103"/>
      <c r="AS36" s="103"/>
      <c r="AT36" s="103"/>
      <c r="AU36" s="103"/>
      <c r="AV36" s="103"/>
      <c r="AW36" s="103"/>
      <c r="AX36" s="103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</row>
    <row r="37" spans="1:76" ht="17.25" customHeight="1">
      <c r="A37" s="7"/>
      <c r="B37" s="7"/>
      <c r="C37" s="7"/>
      <c r="D37" s="8"/>
      <c r="E37" s="8"/>
      <c r="F37" s="8"/>
      <c r="G37" s="8"/>
      <c r="H37" s="8"/>
      <c r="I37" s="8"/>
      <c r="J37" s="8"/>
      <c r="K37" s="8"/>
      <c r="L37" s="287" t="s">
        <v>177</v>
      </c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3"/>
      <c r="X37" s="287" t="s">
        <v>181</v>
      </c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3"/>
      <c r="AP37" s="287" t="s">
        <v>182</v>
      </c>
      <c r="AQ37" s="287"/>
      <c r="AR37" s="287"/>
      <c r="AS37" s="287"/>
      <c r="AT37" s="287"/>
      <c r="AU37" s="287"/>
      <c r="AV37" s="287"/>
      <c r="AW37" s="287"/>
      <c r="AX37" s="287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</row>
    <row r="38" spans="1:76" ht="5.25" customHeight="1" hidden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</row>
    <row r="39" spans="1:76" ht="19.5" customHeight="1">
      <c r="A39" s="16" t="s">
        <v>55</v>
      </c>
      <c r="B39" s="103" t="s">
        <v>217</v>
      </c>
      <c r="C39" s="103"/>
      <c r="D39" s="16" t="s">
        <v>55</v>
      </c>
      <c r="E39" s="103" t="s">
        <v>216</v>
      </c>
      <c r="F39" s="103"/>
      <c r="G39" s="103"/>
      <c r="H39" s="103"/>
      <c r="I39" s="103"/>
      <c r="J39" s="103"/>
      <c r="K39" s="103"/>
      <c r="L39" s="103"/>
      <c r="M39" s="115">
        <v>20</v>
      </c>
      <c r="N39" s="115"/>
      <c r="O39" s="103" t="s">
        <v>218</v>
      </c>
      <c r="P39" s="103"/>
      <c r="Q39" s="16" t="s">
        <v>56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</row>
    <row r="40" spans="1:76" ht="21" customHeight="1" thickBo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</row>
    <row r="41" spans="1:76" ht="15.75" customHeight="1">
      <c r="A41" s="23" t="s">
        <v>183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5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</row>
    <row r="42" spans="1:76" ht="15" customHeight="1">
      <c r="A42" s="283" t="s">
        <v>266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288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</row>
    <row r="43" spans="1:77" ht="18.75" customHeight="1">
      <c r="A43" s="289" t="s">
        <v>184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1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7"/>
      <c r="BR43" s="7"/>
      <c r="BS43" s="7"/>
      <c r="BT43" s="7"/>
      <c r="BU43" s="7"/>
      <c r="BV43" s="7"/>
      <c r="BW43" s="7"/>
      <c r="BX43" s="7"/>
      <c r="BY43" s="1"/>
    </row>
    <row r="44" spans="1:77" ht="22.5" customHeight="1">
      <c r="A44" s="28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7"/>
      <c r="S44" s="7"/>
      <c r="T44" s="7"/>
      <c r="U44" s="7"/>
      <c r="V44" s="7"/>
      <c r="W44" s="284" t="s">
        <v>267</v>
      </c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6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7"/>
      <c r="BT44" s="7"/>
      <c r="BU44" s="7"/>
      <c r="BV44" s="7"/>
      <c r="BW44" s="7"/>
      <c r="BX44" s="7"/>
      <c r="BY44" s="1"/>
    </row>
    <row r="45" spans="1:77" ht="12" customHeight="1">
      <c r="A45" s="293" t="s">
        <v>53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7"/>
      <c r="S45" s="7"/>
      <c r="T45" s="7"/>
      <c r="U45" s="7"/>
      <c r="V45" s="7"/>
      <c r="W45" s="295" t="s">
        <v>54</v>
      </c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7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7"/>
      <c r="BT45" s="7"/>
      <c r="BU45" s="7"/>
      <c r="BV45" s="7"/>
      <c r="BW45" s="7"/>
      <c r="BX45" s="7"/>
      <c r="BY45" s="1"/>
    </row>
    <row r="46" spans="1:77" ht="4.5" customHeight="1">
      <c r="A46" s="2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2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1"/>
    </row>
    <row r="47" spans="1:76" ht="12.75" customHeight="1">
      <c r="A47" s="26" t="s">
        <v>55</v>
      </c>
      <c r="B47" s="103" t="s">
        <v>217</v>
      </c>
      <c r="C47" s="103"/>
      <c r="D47" s="7" t="s">
        <v>55</v>
      </c>
      <c r="E47" s="103" t="s">
        <v>216</v>
      </c>
      <c r="F47" s="103"/>
      <c r="G47" s="103"/>
      <c r="H47" s="103"/>
      <c r="I47" s="103"/>
      <c r="J47" s="103"/>
      <c r="K47" s="103"/>
      <c r="L47" s="103"/>
      <c r="M47" s="152">
        <v>20</v>
      </c>
      <c r="N47" s="152"/>
      <c r="O47" s="103" t="s">
        <v>218</v>
      </c>
      <c r="P47" s="103"/>
      <c r="Q47" s="7" t="s">
        <v>56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27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</row>
    <row r="48" spans="1:76" ht="5.25" customHeight="1" thickBo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30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</row>
    <row r="49" ht="9" customHeight="1"/>
    <row r="50" s="15" customFormat="1" ht="9.75" customHeight="1"/>
    <row r="51" s="15" customFormat="1" ht="41.25" customHeight="1"/>
    <row r="52" s="15" customFormat="1" ht="32.25" customHeight="1"/>
    <row r="53" s="15" customFormat="1" ht="9.75" customHeight="1"/>
    <row r="54" s="15" customFormat="1" ht="9.75" customHeight="1"/>
    <row r="55" s="15" customFormat="1" ht="9.75" customHeight="1"/>
    <row r="56" s="15" customFormat="1" ht="9.75" customHeight="1"/>
    <row r="57" s="15" customFormat="1" ht="19.5" customHeight="1"/>
    <row r="58" spans="1:76" ht="3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</row>
  </sheetData>
  <sheetProtection/>
  <mergeCells count="272">
    <mergeCell ref="A1:BX2"/>
    <mergeCell ref="AP30:AV30"/>
    <mergeCell ref="AW30:BC30"/>
    <mergeCell ref="BK12:BQ12"/>
    <mergeCell ref="BR12:BX12"/>
    <mergeCell ref="A12:D12"/>
    <mergeCell ref="E12:AG12"/>
    <mergeCell ref="AH12:AK12"/>
    <mergeCell ref="AL12:AO12"/>
    <mergeCell ref="BD12:BJ12"/>
    <mergeCell ref="AW11:BC11"/>
    <mergeCell ref="AW12:BC12"/>
    <mergeCell ref="BD11:BJ11"/>
    <mergeCell ref="BK11:BQ11"/>
    <mergeCell ref="BR11:BX11"/>
    <mergeCell ref="A11:D11"/>
    <mergeCell ref="E11:AG11"/>
    <mergeCell ref="AH11:AK11"/>
    <mergeCell ref="AL11:AO11"/>
    <mergeCell ref="AP7:AV7"/>
    <mergeCell ref="AP8:AV8"/>
    <mergeCell ref="BD30:BJ30"/>
    <mergeCell ref="BK30:BQ30"/>
    <mergeCell ref="AW7:BC7"/>
    <mergeCell ref="BD7:BJ7"/>
    <mergeCell ref="BK7:BQ7"/>
    <mergeCell ref="AP19:AV19"/>
    <mergeCell ref="AP20:AV20"/>
    <mergeCell ref="AP21:AV21"/>
    <mergeCell ref="BR30:BX30"/>
    <mergeCell ref="A30:D30"/>
    <mergeCell ref="E30:AG30"/>
    <mergeCell ref="AH30:AK30"/>
    <mergeCell ref="AL30:AO30"/>
    <mergeCell ref="AW29:BC29"/>
    <mergeCell ref="BD29:BJ29"/>
    <mergeCell ref="BK29:BQ29"/>
    <mergeCell ref="BR29:BX29"/>
    <mergeCell ref="A29:D29"/>
    <mergeCell ref="E29:AG29"/>
    <mergeCell ref="AH29:AK29"/>
    <mergeCell ref="AL29:AO29"/>
    <mergeCell ref="AW28:BC28"/>
    <mergeCell ref="BD28:BJ28"/>
    <mergeCell ref="BK28:BQ28"/>
    <mergeCell ref="AP28:AV28"/>
    <mergeCell ref="AP29:AV29"/>
    <mergeCell ref="BR28:BX28"/>
    <mergeCell ref="A28:D28"/>
    <mergeCell ref="E28:AG28"/>
    <mergeCell ref="AH28:AK28"/>
    <mergeCell ref="AL28:AO28"/>
    <mergeCell ref="AW27:BC27"/>
    <mergeCell ref="BD27:BJ27"/>
    <mergeCell ref="BK27:BQ27"/>
    <mergeCell ref="BR27:BX27"/>
    <mergeCell ref="A27:D27"/>
    <mergeCell ref="E27:AG27"/>
    <mergeCell ref="AH27:AK27"/>
    <mergeCell ref="AL27:AO27"/>
    <mergeCell ref="AW26:BC26"/>
    <mergeCell ref="BD26:BJ26"/>
    <mergeCell ref="BK26:BQ26"/>
    <mergeCell ref="AP26:AV26"/>
    <mergeCell ref="AP27:AV27"/>
    <mergeCell ref="BR26:BX26"/>
    <mergeCell ref="A26:D26"/>
    <mergeCell ref="E26:AG26"/>
    <mergeCell ref="AH26:AK26"/>
    <mergeCell ref="AL26:AO26"/>
    <mergeCell ref="AW25:BC25"/>
    <mergeCell ref="BD25:BJ25"/>
    <mergeCell ref="BK25:BQ25"/>
    <mergeCell ref="BR25:BX25"/>
    <mergeCell ref="A25:D25"/>
    <mergeCell ref="E25:AG25"/>
    <mergeCell ref="AH25:AK25"/>
    <mergeCell ref="AL25:AO25"/>
    <mergeCell ref="AW24:BC24"/>
    <mergeCell ref="BD24:BJ24"/>
    <mergeCell ref="BK24:BQ24"/>
    <mergeCell ref="AP24:AV24"/>
    <mergeCell ref="AP25:AV25"/>
    <mergeCell ref="BR24:BX24"/>
    <mergeCell ref="A24:D24"/>
    <mergeCell ref="E24:AG24"/>
    <mergeCell ref="AH24:AK24"/>
    <mergeCell ref="AL24:AO24"/>
    <mergeCell ref="AW23:BC23"/>
    <mergeCell ref="BD23:BJ23"/>
    <mergeCell ref="BK23:BQ23"/>
    <mergeCell ref="BR23:BX23"/>
    <mergeCell ref="A23:D23"/>
    <mergeCell ref="E23:AG23"/>
    <mergeCell ref="AH23:AK23"/>
    <mergeCell ref="AL23:AO23"/>
    <mergeCell ref="AW22:BC22"/>
    <mergeCell ref="BD22:BJ22"/>
    <mergeCell ref="BK22:BQ22"/>
    <mergeCell ref="AP23:AV23"/>
    <mergeCell ref="AP22:AV22"/>
    <mergeCell ref="BR22:BX22"/>
    <mergeCell ref="A22:D22"/>
    <mergeCell ref="E22:AG22"/>
    <mergeCell ref="AH22:AK22"/>
    <mergeCell ref="AL22:AO22"/>
    <mergeCell ref="AW21:BC21"/>
    <mergeCell ref="BD21:BJ21"/>
    <mergeCell ref="BK21:BQ21"/>
    <mergeCell ref="BR21:BX21"/>
    <mergeCell ref="A21:D21"/>
    <mergeCell ref="E21:AG21"/>
    <mergeCell ref="AH21:AK21"/>
    <mergeCell ref="AL21:AO21"/>
    <mergeCell ref="AW20:BC20"/>
    <mergeCell ref="BD20:BJ20"/>
    <mergeCell ref="BK20:BQ20"/>
    <mergeCell ref="BR20:BX20"/>
    <mergeCell ref="A20:D20"/>
    <mergeCell ref="E20:AG20"/>
    <mergeCell ref="AH20:AK20"/>
    <mergeCell ref="AL20:AO20"/>
    <mergeCell ref="AW19:BC19"/>
    <mergeCell ref="BD19:BJ19"/>
    <mergeCell ref="BK19:BQ19"/>
    <mergeCell ref="BR19:BX19"/>
    <mergeCell ref="A19:D19"/>
    <mergeCell ref="E19:AG19"/>
    <mergeCell ref="AH19:AK19"/>
    <mergeCell ref="AL19:AO19"/>
    <mergeCell ref="AW18:BC18"/>
    <mergeCell ref="BD18:BJ18"/>
    <mergeCell ref="BK18:BQ18"/>
    <mergeCell ref="AP18:AV18"/>
    <mergeCell ref="BR18:BX18"/>
    <mergeCell ref="A18:D18"/>
    <mergeCell ref="E18:AG18"/>
    <mergeCell ref="AH18:AK18"/>
    <mergeCell ref="AL18:AO18"/>
    <mergeCell ref="AW17:BC17"/>
    <mergeCell ref="BD17:BJ17"/>
    <mergeCell ref="BK17:BQ17"/>
    <mergeCell ref="BR17:BX17"/>
    <mergeCell ref="A17:D17"/>
    <mergeCell ref="E17:AG17"/>
    <mergeCell ref="AH17:AK17"/>
    <mergeCell ref="AL17:AO17"/>
    <mergeCell ref="AW16:BC16"/>
    <mergeCell ref="BD16:BJ16"/>
    <mergeCell ref="BK16:BQ16"/>
    <mergeCell ref="AP16:AV16"/>
    <mergeCell ref="AP17:AV17"/>
    <mergeCell ref="BR16:BX16"/>
    <mergeCell ref="A16:D16"/>
    <mergeCell ref="E16:AG16"/>
    <mergeCell ref="AH16:AK16"/>
    <mergeCell ref="AL16:AO16"/>
    <mergeCell ref="AW15:BC15"/>
    <mergeCell ref="BD15:BJ15"/>
    <mergeCell ref="BK15:BQ15"/>
    <mergeCell ref="BR15:BX15"/>
    <mergeCell ref="A15:D15"/>
    <mergeCell ref="E15:AG15"/>
    <mergeCell ref="AH15:AK15"/>
    <mergeCell ref="AL15:AO15"/>
    <mergeCell ref="AW14:BC14"/>
    <mergeCell ref="BD14:BJ14"/>
    <mergeCell ref="BK14:BQ14"/>
    <mergeCell ref="AP15:AV15"/>
    <mergeCell ref="AP14:AV14"/>
    <mergeCell ref="BR14:BX14"/>
    <mergeCell ref="A14:D14"/>
    <mergeCell ref="E14:AG14"/>
    <mergeCell ref="AH14:AK14"/>
    <mergeCell ref="AL14:AO14"/>
    <mergeCell ref="AW13:BC13"/>
    <mergeCell ref="BD13:BJ13"/>
    <mergeCell ref="BK13:BQ13"/>
    <mergeCell ref="BR13:BX13"/>
    <mergeCell ref="A13:D13"/>
    <mergeCell ref="E13:AG13"/>
    <mergeCell ref="AH13:AK13"/>
    <mergeCell ref="AL13:AO13"/>
    <mergeCell ref="AW10:BC10"/>
    <mergeCell ref="BD10:BJ10"/>
    <mergeCell ref="BK10:BQ10"/>
    <mergeCell ref="AP10:AV10"/>
    <mergeCell ref="AP13:AV13"/>
    <mergeCell ref="AP11:AV11"/>
    <mergeCell ref="AP12:AV12"/>
    <mergeCell ref="BR10:BX10"/>
    <mergeCell ref="A10:D10"/>
    <mergeCell ref="E10:AG10"/>
    <mergeCell ref="AH10:AK10"/>
    <mergeCell ref="AL10:AO10"/>
    <mergeCell ref="AW9:BC9"/>
    <mergeCell ref="BD9:BJ9"/>
    <mergeCell ref="BK9:BQ9"/>
    <mergeCell ref="BR9:BX9"/>
    <mergeCell ref="A9:D9"/>
    <mergeCell ref="E9:AG9"/>
    <mergeCell ref="AH9:AK9"/>
    <mergeCell ref="AL9:AO9"/>
    <mergeCell ref="AW8:BC8"/>
    <mergeCell ref="BD8:BJ8"/>
    <mergeCell ref="BK8:BQ8"/>
    <mergeCell ref="AP9:AV9"/>
    <mergeCell ref="BR8:BX8"/>
    <mergeCell ref="A8:D8"/>
    <mergeCell ref="E8:AG8"/>
    <mergeCell ref="AH8:AK8"/>
    <mergeCell ref="AL8:AO8"/>
    <mergeCell ref="BR6:BX6"/>
    <mergeCell ref="A7:D7"/>
    <mergeCell ref="E7:AG7"/>
    <mergeCell ref="AH7:AK7"/>
    <mergeCell ref="AL7:AO7"/>
    <mergeCell ref="BR7:BX7"/>
    <mergeCell ref="AL6:AO6"/>
    <mergeCell ref="A3:D5"/>
    <mergeCell ref="A6:D6"/>
    <mergeCell ref="E3:AG5"/>
    <mergeCell ref="AH3:AK5"/>
    <mergeCell ref="AL3:AO5"/>
    <mergeCell ref="AW3:BX3"/>
    <mergeCell ref="AW4:AY4"/>
    <mergeCell ref="AZ4:BA4"/>
    <mergeCell ref="BR4:BX5"/>
    <mergeCell ref="AW5:BC5"/>
    <mergeCell ref="BD5:BJ5"/>
    <mergeCell ref="BK5:BQ5"/>
    <mergeCell ref="BG4:BH4"/>
    <mergeCell ref="BI4:BJ4"/>
    <mergeCell ref="BK4:BM4"/>
    <mergeCell ref="BN4:BO4"/>
    <mergeCell ref="BB4:BC4"/>
    <mergeCell ref="E6:AG6"/>
    <mergeCell ref="AH6:AK6"/>
    <mergeCell ref="AW6:BC6"/>
    <mergeCell ref="BD6:BJ6"/>
    <mergeCell ref="BK6:BQ6"/>
    <mergeCell ref="BD4:BF4"/>
    <mergeCell ref="BP4:BQ4"/>
    <mergeCell ref="AP3:AV5"/>
    <mergeCell ref="AP6:AV6"/>
    <mergeCell ref="W34:AG34"/>
    <mergeCell ref="AI34:AQ34"/>
    <mergeCell ref="AS32:BI33"/>
    <mergeCell ref="B47:C47"/>
    <mergeCell ref="E47:L47"/>
    <mergeCell ref="M47:N47"/>
    <mergeCell ref="O47:P47"/>
    <mergeCell ref="A44:Q44"/>
    <mergeCell ref="A45:Q45"/>
    <mergeCell ref="W44:AV44"/>
    <mergeCell ref="B39:C39"/>
    <mergeCell ref="E39:L39"/>
    <mergeCell ref="M39:N39"/>
    <mergeCell ref="O39:P39"/>
    <mergeCell ref="W45:AV45"/>
    <mergeCell ref="A42:AV42"/>
    <mergeCell ref="A43:AV43"/>
    <mergeCell ref="W32:AG33"/>
    <mergeCell ref="AI32:AQ33"/>
    <mergeCell ref="AP36:AX36"/>
    <mergeCell ref="AP37:AX37"/>
    <mergeCell ref="L36:V36"/>
    <mergeCell ref="L37:V37"/>
    <mergeCell ref="A33:T33"/>
    <mergeCell ref="AS34:BI34"/>
    <mergeCell ref="X36:AN36"/>
    <mergeCell ref="X37:AN3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</dc:creator>
  <cp:keywords/>
  <dc:description>Подготовлено на базе материалов БСС  «Система Главбух»</dc:description>
  <cp:lastModifiedBy>01</cp:lastModifiedBy>
  <cp:lastPrinted>2023-04-10T03:53:14Z</cp:lastPrinted>
  <dcterms:created xsi:type="dcterms:W3CDTF">2018-10-25T15:48:16Z</dcterms:created>
  <dcterms:modified xsi:type="dcterms:W3CDTF">2023-04-10T03:53:16Z</dcterms:modified>
  <cp:category/>
  <cp:version/>
  <cp:contentType/>
  <cp:contentStatus/>
</cp:coreProperties>
</file>